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55" windowHeight="12075"/>
  </bookViews>
  <sheets>
    <sheet name="（定）第一批免学费 (2)" sheetId="17" r:id="rId1"/>
  </sheets>
  <definedNames>
    <definedName name="_xlnm.Print_Area" localSheetId="0">'（定）第一批免学费 (2)'!$A$1:$J$71</definedName>
    <definedName name="_xlnm.Print_Titles" localSheetId="0">'（定）第一批免学费 (2)'!$3:$4</definedName>
  </definedNames>
  <calcPr calcId="144525"/>
</workbook>
</file>

<file path=xl/sharedStrings.xml><?xml version="1.0" encoding="utf-8"?>
<sst xmlns="http://schemas.openxmlformats.org/spreadsheetml/2006/main" count="103" uniqueCount="87">
  <si>
    <t>2022年中职学校国家免学费补助经费预算表</t>
  </si>
  <si>
    <t>单位：人、万元</t>
  </si>
  <si>
    <t>序号</t>
  </si>
  <si>
    <t>地区及学校</t>
  </si>
  <si>
    <t xml:space="preserve">本学期
享受国家
免学费人数 </t>
  </si>
  <si>
    <t>本次下达</t>
  </si>
  <si>
    <t>备注</t>
  </si>
  <si>
    <t>合计</t>
  </si>
  <si>
    <t>中央</t>
  </si>
  <si>
    <t>省级</t>
  </si>
  <si>
    <t>市级补助</t>
  </si>
  <si>
    <t>市级</t>
  </si>
  <si>
    <t>超过2000元部分市级补助</t>
  </si>
  <si>
    <t>武汉市总计</t>
  </si>
  <si>
    <t>一</t>
  </si>
  <si>
    <t>教育合计</t>
  </si>
  <si>
    <t>（一）</t>
  </si>
  <si>
    <t>市属学校小计</t>
  </si>
  <si>
    <t>武汉城市职业学院中专部</t>
  </si>
  <si>
    <t>在年初部门预算安排</t>
  </si>
  <si>
    <t>武汉机电工程学校</t>
  </si>
  <si>
    <t>武汉市财政学校</t>
  </si>
  <si>
    <t>武汉市第二轻工业学校</t>
  </si>
  <si>
    <t>市级补助在年初部门预算安排</t>
  </si>
  <si>
    <t>武汉市第二卫生学校</t>
  </si>
  <si>
    <t>新洲区</t>
  </si>
  <si>
    <t>武汉市第一轻工业学校</t>
  </si>
  <si>
    <t>武汉市第一商业学校</t>
  </si>
  <si>
    <t>武汉市供销商业学校</t>
  </si>
  <si>
    <t>武汉市建设学校</t>
  </si>
  <si>
    <t>武汉市交通学校</t>
  </si>
  <si>
    <t>武汉市农业学校</t>
  </si>
  <si>
    <t>武汉市体育运动学校</t>
  </si>
  <si>
    <t>武汉市仪表电子学校</t>
  </si>
  <si>
    <t>武汉市艺术学校</t>
  </si>
  <si>
    <t>武汉市交通科技学校</t>
  </si>
  <si>
    <t>（二）</t>
  </si>
  <si>
    <t>区级小计</t>
  </si>
  <si>
    <t>江岸区</t>
  </si>
  <si>
    <t>江汉区</t>
  </si>
  <si>
    <t>硚口区</t>
  </si>
  <si>
    <t>汉阳区</t>
  </si>
  <si>
    <t>武昌区</t>
  </si>
  <si>
    <t>青山区</t>
  </si>
  <si>
    <t>洪山区</t>
  </si>
  <si>
    <t>东西湖区</t>
  </si>
  <si>
    <t>蔡甸区</t>
  </si>
  <si>
    <t>江夏区</t>
  </si>
  <si>
    <t>黄陂区</t>
  </si>
  <si>
    <t>武汉经开区</t>
  </si>
  <si>
    <t>汉南区</t>
  </si>
  <si>
    <t>东湖风景区</t>
  </si>
  <si>
    <t>二</t>
  </si>
  <si>
    <t>人社部门合计</t>
  </si>
  <si>
    <t>武汉技师学院</t>
  </si>
  <si>
    <t>武汉市城市交通技工学校（武汉市交通科技学校）</t>
  </si>
  <si>
    <t>武汉市第二高级技工学校</t>
  </si>
  <si>
    <t>武汉市黄陂技术学校</t>
  </si>
  <si>
    <t>武汉市二轻工业技工学校</t>
  </si>
  <si>
    <t>武汉市公共交通技工学校</t>
  </si>
  <si>
    <t>国营七三三厂电子技工学校</t>
  </si>
  <si>
    <t>武汉中原通航技工学校</t>
  </si>
  <si>
    <t>华中信息商务技工学校</t>
  </si>
  <si>
    <t>湖北中南技工学校</t>
  </si>
  <si>
    <t>武汉江南技术学校</t>
  </si>
  <si>
    <t>武汉涉外技工学校</t>
  </si>
  <si>
    <t>湖北汽车工业实验技工学校</t>
  </si>
  <si>
    <t>武汉南华光电职业技术学校</t>
  </si>
  <si>
    <t>武汉三新职业技术学校</t>
  </si>
  <si>
    <t>武汉东湖光电技工学校</t>
  </si>
  <si>
    <t>武汉军需工业技工学校</t>
  </si>
  <si>
    <t>武汉市娲石技术学校</t>
  </si>
  <si>
    <t>湖北传媒摄影技师学院</t>
  </si>
  <si>
    <t>武汉时代智能职业技术学校</t>
  </si>
  <si>
    <t>武汉楚联职业技术学校</t>
  </si>
  <si>
    <t>武汉高新职业技术学校</t>
  </si>
  <si>
    <t>武汉市智工职业技术学校</t>
  </si>
  <si>
    <t>武汉市科创职业技术学校</t>
  </si>
  <si>
    <t>武汉榕霖职业技术学校</t>
  </si>
  <si>
    <t>武汉光谷科技职业技术学校</t>
  </si>
  <si>
    <t>武汉市锐科中等职业技术学校</t>
  </si>
  <si>
    <t>武汉明德电子科技技工学校</t>
  </si>
  <si>
    <t>武汉东新电子技工学校</t>
  </si>
  <si>
    <t>三</t>
  </si>
  <si>
    <t>结余合计</t>
  </si>
  <si>
    <t>教育小计</t>
  </si>
  <si>
    <t>人社小计</t>
  </si>
</sst>
</file>

<file path=xl/styles.xml><?xml version="1.0" encoding="utf-8"?>
<styleSheet xmlns="http://schemas.openxmlformats.org/spreadsheetml/2006/main">
  <numFmts count="9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_);[Red]\(0\)"/>
    <numFmt numFmtId="178" formatCode="0_ "/>
    <numFmt numFmtId="179" formatCode="0.00_ "/>
    <numFmt numFmtId="180" formatCode="0.0_);[Red]\(0.0\)"/>
  </numFmts>
  <fonts count="38">
    <font>
      <sz val="11"/>
      <color theme="1"/>
      <name val="宋体"/>
      <charset val="134"/>
      <scheme val="minor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b/>
      <sz val="14"/>
      <name val="方正小标宋_GBK"/>
      <charset val="134"/>
    </font>
    <font>
      <sz val="10"/>
      <name val="宋体"/>
      <charset val="134"/>
    </font>
    <font>
      <sz val="12"/>
      <name val="宋体"/>
      <charset val="134"/>
    </font>
    <font>
      <b/>
      <sz val="10"/>
      <name val="楷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name val="仿宋"/>
      <charset val="134"/>
    </font>
    <font>
      <sz val="10"/>
      <name val="仿宋"/>
      <charset val="134"/>
    </font>
    <font>
      <sz val="10"/>
      <name val="Arial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indexed="60"/>
      <name val="宋体"/>
      <charset val="134"/>
    </font>
    <font>
      <sz val="11"/>
      <color rgb="FFFF0000"/>
      <name val="宋体"/>
      <charset val="0"/>
      <scheme val="minor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7" fillId="21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7" fillId="23" borderId="18" applyNumberFormat="0" applyAlignment="0" applyProtection="0">
      <alignment vertical="center"/>
    </xf>
    <xf numFmtId="0" fontId="28" fillId="23" borderId="14" applyNumberFormat="0" applyAlignment="0" applyProtection="0">
      <alignment vertical="center"/>
    </xf>
    <xf numFmtId="0" fontId="25" fillId="17" borderId="13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2" borderId="0" xfId="61" applyFont="1" applyFill="1"/>
    <xf numFmtId="0" fontId="2" fillId="2" borderId="0" xfId="61" applyFont="1" applyFill="1" applyAlignment="1">
      <alignment horizontal="center" vertical="center"/>
    </xf>
    <xf numFmtId="0" fontId="3" fillId="2" borderId="0" xfId="61" applyFont="1" applyFill="1" applyAlignment="1">
      <alignment horizontal="center"/>
    </xf>
    <xf numFmtId="0" fontId="3" fillId="2" borderId="0" xfId="61" applyFont="1" applyFill="1"/>
    <xf numFmtId="0" fontId="4" fillId="2" borderId="0" xfId="61" applyFont="1" applyFill="1" applyBorder="1" applyAlignment="1">
      <alignment horizontal="center" vertical="center" wrapText="1"/>
    </xf>
    <xf numFmtId="0" fontId="5" fillId="2" borderId="0" xfId="61" applyFont="1" applyFill="1" applyBorder="1" applyAlignment="1">
      <alignment horizontal="left" vertical="center"/>
    </xf>
    <xf numFmtId="0" fontId="6" fillId="2" borderId="0" xfId="61" applyFont="1" applyFill="1" applyBorder="1" applyAlignment="1">
      <alignment horizontal="center" vertical="center"/>
    </xf>
    <xf numFmtId="0" fontId="5" fillId="2" borderId="1" xfId="61" applyFont="1" applyFill="1" applyBorder="1" applyAlignment="1">
      <alignment horizontal="right" vertical="center"/>
    </xf>
    <xf numFmtId="0" fontId="7" fillId="2" borderId="2" xfId="61" applyFont="1" applyFill="1" applyBorder="1" applyAlignment="1">
      <alignment horizontal="center" vertical="center"/>
    </xf>
    <xf numFmtId="0" fontId="7" fillId="2" borderId="2" xfId="61" applyFont="1" applyFill="1" applyBorder="1" applyAlignment="1">
      <alignment horizontal="center" vertical="center" wrapText="1"/>
    </xf>
    <xf numFmtId="0" fontId="7" fillId="2" borderId="3" xfId="61" applyFont="1" applyFill="1" applyBorder="1" applyAlignment="1">
      <alignment horizontal="center" vertical="center" wrapText="1"/>
    </xf>
    <xf numFmtId="0" fontId="7" fillId="2" borderId="4" xfId="61" applyFont="1" applyFill="1" applyBorder="1" applyAlignment="1">
      <alignment horizontal="center" vertical="center" wrapText="1"/>
    </xf>
    <xf numFmtId="0" fontId="7" fillId="2" borderId="5" xfId="61" applyFont="1" applyFill="1" applyBorder="1" applyAlignment="1">
      <alignment horizontal="center" vertical="center" wrapText="1"/>
    </xf>
    <xf numFmtId="0" fontId="7" fillId="2" borderId="6" xfId="61" applyFont="1" applyFill="1" applyBorder="1" applyAlignment="1">
      <alignment horizontal="center" vertical="center" wrapText="1"/>
    </xf>
    <xf numFmtId="0" fontId="8" fillId="2" borderId="2" xfId="61" applyFont="1" applyFill="1" applyBorder="1" applyAlignment="1">
      <alignment horizontal="center" vertical="center" wrapText="1"/>
    </xf>
    <xf numFmtId="0" fontId="8" fillId="2" borderId="6" xfId="61" applyFont="1" applyFill="1" applyBorder="1" applyAlignment="1">
      <alignment horizontal="right" vertical="center" wrapText="1"/>
    </xf>
    <xf numFmtId="0" fontId="7" fillId="2" borderId="6" xfId="61" applyFont="1" applyFill="1" applyBorder="1" applyAlignment="1">
      <alignment horizontal="right" vertical="center" wrapText="1"/>
    </xf>
    <xf numFmtId="0" fontId="5" fillId="2" borderId="2" xfId="61" applyFont="1" applyFill="1" applyBorder="1" applyAlignment="1">
      <alignment horizontal="center" vertical="center"/>
    </xf>
    <xf numFmtId="0" fontId="9" fillId="2" borderId="2" xfId="61" applyFont="1" applyFill="1" applyBorder="1" applyAlignment="1">
      <alignment horizontal="center" vertical="center"/>
    </xf>
    <xf numFmtId="0" fontId="8" fillId="2" borderId="2" xfId="61" applyFont="1" applyFill="1" applyBorder="1" applyAlignment="1">
      <alignment horizontal="right" vertical="center" wrapText="1"/>
    </xf>
    <xf numFmtId="0" fontId="10" fillId="2" borderId="2" xfId="61" applyFont="1" applyFill="1" applyBorder="1" applyAlignment="1">
      <alignment horizontal="center" vertical="center"/>
    </xf>
    <xf numFmtId="0" fontId="10" fillId="2" borderId="2" xfId="61" applyFont="1" applyFill="1" applyBorder="1" applyAlignment="1">
      <alignment horizontal="left" vertical="center" wrapText="1"/>
    </xf>
    <xf numFmtId="0" fontId="10" fillId="2" borderId="2" xfId="61" applyFont="1" applyFill="1" applyBorder="1" applyAlignment="1">
      <alignment horizontal="right" vertical="center" wrapText="1"/>
    </xf>
    <xf numFmtId="0" fontId="11" fillId="2" borderId="2" xfId="61" applyFont="1" applyFill="1" applyBorder="1" applyAlignment="1">
      <alignment horizontal="center" vertical="center"/>
    </xf>
    <xf numFmtId="0" fontId="11" fillId="0" borderId="2" xfId="61" applyFont="1" applyFill="1" applyBorder="1" applyAlignment="1">
      <alignment horizontal="left" vertical="center" wrapText="1"/>
    </xf>
    <xf numFmtId="0" fontId="11" fillId="2" borderId="2" xfId="61" applyFont="1" applyFill="1" applyBorder="1" applyAlignment="1">
      <alignment horizontal="right" vertical="center" wrapText="1"/>
    </xf>
    <xf numFmtId="2" fontId="11" fillId="2" borderId="2" xfId="61" applyNumberFormat="1" applyFont="1" applyFill="1" applyBorder="1" applyAlignment="1">
      <alignment horizontal="right" vertical="center" wrapText="1"/>
    </xf>
    <xf numFmtId="2" fontId="11" fillId="0" borderId="2" xfId="61" applyNumberFormat="1" applyFont="1" applyFill="1" applyBorder="1" applyAlignment="1">
      <alignment horizontal="right" vertical="center" wrapText="1"/>
    </xf>
    <xf numFmtId="176" fontId="11" fillId="2" borderId="2" xfId="61" applyNumberFormat="1" applyFont="1" applyFill="1" applyBorder="1" applyAlignment="1">
      <alignment horizontal="right" vertical="center" wrapText="1"/>
    </xf>
    <xf numFmtId="0" fontId="11" fillId="0" borderId="2" xfId="61" applyFont="1" applyFill="1" applyBorder="1" applyAlignment="1">
      <alignment horizontal="right" vertical="center" wrapText="1"/>
    </xf>
    <xf numFmtId="177" fontId="11" fillId="0" borderId="2" xfId="61" applyNumberFormat="1" applyFont="1" applyFill="1" applyBorder="1" applyAlignment="1">
      <alignment horizontal="right" vertical="center" wrapText="1"/>
    </xf>
    <xf numFmtId="0" fontId="11" fillId="2" borderId="2" xfId="61" applyFont="1" applyFill="1" applyBorder="1" applyAlignment="1">
      <alignment horizontal="left" vertical="center" wrapText="1"/>
    </xf>
    <xf numFmtId="177" fontId="11" fillId="2" borderId="2" xfId="61" applyNumberFormat="1" applyFont="1" applyFill="1" applyBorder="1" applyAlignment="1">
      <alignment horizontal="right" vertical="center" wrapText="1"/>
    </xf>
    <xf numFmtId="178" fontId="11" fillId="2" borderId="2" xfId="61" applyNumberFormat="1" applyFont="1" applyFill="1" applyBorder="1" applyAlignment="1">
      <alignment horizontal="right" vertical="center" wrapText="1"/>
    </xf>
    <xf numFmtId="0" fontId="11" fillId="2" borderId="2" xfId="61" applyFont="1" applyFill="1" applyBorder="1" applyAlignment="1">
      <alignment vertical="center" wrapText="1"/>
    </xf>
    <xf numFmtId="0" fontId="8" fillId="2" borderId="2" xfId="61" applyFont="1" applyFill="1" applyBorder="1" applyAlignment="1">
      <alignment horizontal="center" vertical="center"/>
    </xf>
    <xf numFmtId="0" fontId="8" fillId="2" borderId="2" xfId="61" applyFont="1" applyFill="1" applyBorder="1" applyAlignment="1">
      <alignment horizontal="left" vertical="center" wrapText="1"/>
    </xf>
    <xf numFmtId="177" fontId="11" fillId="2" borderId="2" xfId="61" applyNumberFormat="1" applyFont="1" applyFill="1" applyBorder="1" applyAlignment="1">
      <alignment vertical="center" wrapText="1"/>
    </xf>
    <xf numFmtId="178" fontId="11" fillId="2" borderId="2" xfId="61" applyNumberFormat="1" applyFont="1" applyFill="1" applyBorder="1" applyAlignment="1">
      <alignment vertical="center" wrapText="1"/>
    </xf>
    <xf numFmtId="0" fontId="11" fillId="2" borderId="2" xfId="61" applyFont="1" applyFill="1" applyBorder="1" applyAlignment="1">
      <alignment horizontal="left" vertical="center"/>
    </xf>
    <xf numFmtId="0" fontId="11" fillId="2" borderId="2" xfId="61" applyFont="1" applyFill="1" applyBorder="1" applyAlignment="1">
      <alignment vertical="center"/>
    </xf>
    <xf numFmtId="0" fontId="11" fillId="2" borderId="2" xfId="61" applyFont="1" applyFill="1" applyBorder="1" applyAlignment="1"/>
    <xf numFmtId="0" fontId="7" fillId="2" borderId="7" xfId="61" applyFont="1" applyFill="1" applyBorder="1" applyAlignment="1">
      <alignment horizontal="center" vertical="center" wrapText="1"/>
    </xf>
    <xf numFmtId="179" fontId="8" fillId="2" borderId="3" xfId="61" applyNumberFormat="1" applyFont="1" applyFill="1" applyBorder="1" applyAlignment="1">
      <alignment horizontal="center" vertical="center" wrapText="1"/>
    </xf>
    <xf numFmtId="179" fontId="8" fillId="2" borderId="6" xfId="61" applyNumberFormat="1" applyFont="1" applyFill="1" applyBorder="1" applyAlignment="1">
      <alignment horizontal="center" vertical="center" wrapText="1"/>
    </xf>
    <xf numFmtId="0" fontId="12" fillId="2" borderId="2" xfId="61" applyFont="1" applyFill="1" applyBorder="1"/>
    <xf numFmtId="10" fontId="5" fillId="2" borderId="3" xfId="61" applyNumberFormat="1" applyFont="1" applyFill="1" applyBorder="1" applyAlignment="1">
      <alignment vertical="center" wrapText="1"/>
    </xf>
    <xf numFmtId="10" fontId="13" fillId="2" borderId="3" xfId="61" applyNumberFormat="1" applyFont="1" applyFill="1" applyBorder="1" applyAlignment="1">
      <alignment vertical="center" wrapText="1"/>
    </xf>
    <xf numFmtId="10" fontId="12" fillId="2" borderId="2" xfId="61" applyNumberFormat="1" applyFont="1" applyFill="1" applyBorder="1" applyAlignment="1">
      <alignment horizontal="center" wrapText="1"/>
    </xf>
    <xf numFmtId="180" fontId="11" fillId="2" borderId="2" xfId="61" applyNumberFormat="1" applyFont="1" applyFill="1" applyBorder="1" applyAlignment="1">
      <alignment horizontal="right" vertical="center" wrapText="1"/>
    </xf>
    <xf numFmtId="10" fontId="12" fillId="2" borderId="8" xfId="61" applyNumberFormat="1" applyFont="1" applyFill="1" applyBorder="1" applyAlignment="1">
      <alignment wrapText="1"/>
    </xf>
    <xf numFmtId="10" fontId="5" fillId="2" borderId="2" xfId="61" applyNumberFormat="1" applyFont="1" applyFill="1" applyBorder="1" applyAlignment="1">
      <alignment horizontal="center" wrapText="1"/>
    </xf>
    <xf numFmtId="10" fontId="12" fillId="2" borderId="9" xfId="61" applyNumberFormat="1" applyFont="1" applyFill="1" applyBorder="1" applyAlignment="1">
      <alignment wrapText="1"/>
    </xf>
    <xf numFmtId="0" fontId="11" fillId="2" borderId="9" xfId="61" applyFont="1" applyFill="1" applyBorder="1" applyAlignment="1">
      <alignment vertical="center" wrapText="1"/>
    </xf>
    <xf numFmtId="0" fontId="11" fillId="2" borderId="9" xfId="61" applyFont="1" applyFill="1" applyBorder="1"/>
    <xf numFmtId="0" fontId="8" fillId="2" borderId="2" xfId="61" applyFont="1" applyFill="1" applyBorder="1" applyAlignment="1">
      <alignment horizontal="left" vertical="center"/>
    </xf>
    <xf numFmtId="0" fontId="8" fillId="2" borderId="2" xfId="61" applyFont="1" applyFill="1" applyBorder="1" applyAlignment="1">
      <alignment vertical="center"/>
    </xf>
    <xf numFmtId="0" fontId="8" fillId="2" borderId="2" xfId="61" applyFont="1" applyFill="1" applyBorder="1" applyAlignment="1"/>
    <xf numFmtId="0" fontId="8" fillId="2" borderId="9" xfId="61" applyFont="1" applyFill="1" applyBorder="1"/>
    <xf numFmtId="0" fontId="12" fillId="2" borderId="9" xfId="61" applyFont="1" applyFill="1" applyBorder="1"/>
    <xf numFmtId="0" fontId="12" fillId="2" borderId="10" xfId="61" applyFont="1" applyFill="1" applyBorder="1"/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差 3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好 2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好 3" xfId="42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适中 2" xfId="56"/>
    <cellStyle name="常规 2 3 2" xfId="57"/>
    <cellStyle name="60% - 强调文字颜色 6" xfId="58" builtinId="52"/>
    <cellStyle name="常规 5" xfId="59"/>
    <cellStyle name="差 3" xfId="60"/>
    <cellStyle name="常规 2" xfId="61"/>
    <cellStyle name="常规 2 4" xfId="62"/>
    <cellStyle name="常规 2 4 2" xfId="63"/>
    <cellStyle name="常规 3" xfId="64"/>
    <cellStyle name="常规 4" xfId="65"/>
    <cellStyle name="好 3 2" xfId="66"/>
    <cellStyle name="适中 2 2" xfId="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1"/>
  <sheetViews>
    <sheetView showZeros="0" tabSelected="1" zoomScale="140" zoomScaleNormal="140" workbookViewId="0">
      <selection activeCell="K4" sqref="K4"/>
    </sheetView>
  </sheetViews>
  <sheetFormatPr defaultColWidth="9.125" defaultRowHeight="14.25"/>
  <cols>
    <col min="1" max="1" width="8.5" style="2" customWidth="1"/>
    <col min="2" max="2" width="26.125" style="2" customWidth="1"/>
    <col min="3" max="3" width="11.5" style="2" customWidth="1"/>
    <col min="4" max="4" width="10" style="3" customWidth="1"/>
    <col min="5" max="5" width="9.375" style="3" customWidth="1"/>
    <col min="6" max="6" width="9.125" style="3" customWidth="1"/>
    <col min="7" max="7" width="9.55" style="3" customWidth="1"/>
    <col min="8" max="8" width="9.25" style="3" hidden="1" customWidth="1"/>
    <col min="9" max="9" width="9.625" style="3" hidden="1" customWidth="1"/>
    <col min="10" max="10" width="27.225" style="4" customWidth="1"/>
    <col min="11" max="205" width="9.125" style="4"/>
    <col min="206" max="206" width="8.5" style="4" customWidth="1"/>
    <col min="207" max="207" width="26.125" style="4" customWidth="1"/>
    <col min="208" max="220" width="10.625" style="4" customWidth="1"/>
    <col min="221" max="221" width="11" style="4" customWidth="1"/>
    <col min="222" max="461" width="9.125" style="4"/>
    <col min="462" max="462" width="8.5" style="4" customWidth="1"/>
    <col min="463" max="463" width="26.125" style="4" customWidth="1"/>
    <col min="464" max="476" width="10.625" style="4" customWidth="1"/>
    <col min="477" max="477" width="11" style="4" customWidth="1"/>
    <col min="478" max="717" width="9.125" style="4"/>
    <col min="718" max="718" width="8.5" style="4" customWidth="1"/>
    <col min="719" max="719" width="26.125" style="4" customWidth="1"/>
    <col min="720" max="732" width="10.625" style="4" customWidth="1"/>
    <col min="733" max="733" width="11" style="4" customWidth="1"/>
    <col min="734" max="973" width="9.125" style="4"/>
    <col min="974" max="974" width="8.5" style="4" customWidth="1"/>
    <col min="975" max="975" width="26.125" style="4" customWidth="1"/>
    <col min="976" max="988" width="10.625" style="4" customWidth="1"/>
    <col min="989" max="989" width="11" style="4" customWidth="1"/>
    <col min="990" max="1229" width="9.125" style="4"/>
    <col min="1230" max="1230" width="8.5" style="4" customWidth="1"/>
    <col min="1231" max="1231" width="26.125" style="4" customWidth="1"/>
    <col min="1232" max="1244" width="10.625" style="4" customWidth="1"/>
    <col min="1245" max="1245" width="11" style="4" customWidth="1"/>
    <col min="1246" max="1485" width="9.125" style="4"/>
    <col min="1486" max="1486" width="8.5" style="4" customWidth="1"/>
    <col min="1487" max="1487" width="26.125" style="4" customWidth="1"/>
    <col min="1488" max="1500" width="10.625" style="4" customWidth="1"/>
    <col min="1501" max="1501" width="11" style="4" customWidth="1"/>
    <col min="1502" max="1741" width="9.125" style="4"/>
    <col min="1742" max="1742" width="8.5" style="4" customWidth="1"/>
    <col min="1743" max="1743" width="26.125" style="4" customWidth="1"/>
    <col min="1744" max="1756" width="10.625" style="4" customWidth="1"/>
    <col min="1757" max="1757" width="11" style="4" customWidth="1"/>
    <col min="1758" max="1997" width="9.125" style="4"/>
    <col min="1998" max="1998" width="8.5" style="4" customWidth="1"/>
    <col min="1999" max="1999" width="26.125" style="4" customWidth="1"/>
    <col min="2000" max="2012" width="10.625" style="4" customWidth="1"/>
    <col min="2013" max="2013" width="11" style="4" customWidth="1"/>
    <col min="2014" max="2253" width="9.125" style="4"/>
    <col min="2254" max="2254" width="8.5" style="4" customWidth="1"/>
    <col min="2255" max="2255" width="26.125" style="4" customWidth="1"/>
    <col min="2256" max="2268" width="10.625" style="4" customWidth="1"/>
    <col min="2269" max="2269" width="11" style="4" customWidth="1"/>
    <col min="2270" max="2509" width="9.125" style="4"/>
    <col min="2510" max="2510" width="8.5" style="4" customWidth="1"/>
    <col min="2511" max="2511" width="26.125" style="4" customWidth="1"/>
    <col min="2512" max="2524" width="10.625" style="4" customWidth="1"/>
    <col min="2525" max="2525" width="11" style="4" customWidth="1"/>
    <col min="2526" max="2765" width="9.125" style="4"/>
    <col min="2766" max="2766" width="8.5" style="4" customWidth="1"/>
    <col min="2767" max="2767" width="26.125" style="4" customWidth="1"/>
    <col min="2768" max="2780" width="10.625" style="4" customWidth="1"/>
    <col min="2781" max="2781" width="11" style="4" customWidth="1"/>
    <col min="2782" max="3021" width="9.125" style="4"/>
    <col min="3022" max="3022" width="8.5" style="4" customWidth="1"/>
    <col min="3023" max="3023" width="26.125" style="4" customWidth="1"/>
    <col min="3024" max="3036" width="10.625" style="4" customWidth="1"/>
    <col min="3037" max="3037" width="11" style="4" customWidth="1"/>
    <col min="3038" max="3277" width="9.125" style="4"/>
    <col min="3278" max="3278" width="8.5" style="4" customWidth="1"/>
    <col min="3279" max="3279" width="26.125" style="4" customWidth="1"/>
    <col min="3280" max="3292" width="10.625" style="4" customWidth="1"/>
    <col min="3293" max="3293" width="11" style="4" customWidth="1"/>
    <col min="3294" max="3533" width="9.125" style="4"/>
    <col min="3534" max="3534" width="8.5" style="4" customWidth="1"/>
    <col min="3535" max="3535" width="26.125" style="4" customWidth="1"/>
    <col min="3536" max="3548" width="10.625" style="4" customWidth="1"/>
    <col min="3549" max="3549" width="11" style="4" customWidth="1"/>
    <col min="3550" max="3789" width="9.125" style="4"/>
    <col min="3790" max="3790" width="8.5" style="4" customWidth="1"/>
    <col min="3791" max="3791" width="26.125" style="4" customWidth="1"/>
    <col min="3792" max="3804" width="10.625" style="4" customWidth="1"/>
    <col min="3805" max="3805" width="11" style="4" customWidth="1"/>
    <col min="3806" max="4045" width="9.125" style="4"/>
    <col min="4046" max="4046" width="8.5" style="4" customWidth="1"/>
    <col min="4047" max="4047" width="26.125" style="4" customWidth="1"/>
    <col min="4048" max="4060" width="10.625" style="4" customWidth="1"/>
    <col min="4061" max="4061" width="11" style="4" customWidth="1"/>
    <col min="4062" max="4301" width="9.125" style="4"/>
    <col min="4302" max="4302" width="8.5" style="4" customWidth="1"/>
    <col min="4303" max="4303" width="26.125" style="4" customWidth="1"/>
    <col min="4304" max="4316" width="10.625" style="4" customWidth="1"/>
    <col min="4317" max="4317" width="11" style="4" customWidth="1"/>
    <col min="4318" max="4557" width="9.125" style="4"/>
    <col min="4558" max="4558" width="8.5" style="4" customWidth="1"/>
    <col min="4559" max="4559" width="26.125" style="4" customWidth="1"/>
    <col min="4560" max="4572" width="10.625" style="4" customWidth="1"/>
    <col min="4573" max="4573" width="11" style="4" customWidth="1"/>
    <col min="4574" max="4813" width="9.125" style="4"/>
    <col min="4814" max="4814" width="8.5" style="4" customWidth="1"/>
    <col min="4815" max="4815" width="26.125" style="4" customWidth="1"/>
    <col min="4816" max="4828" width="10.625" style="4" customWidth="1"/>
    <col min="4829" max="4829" width="11" style="4" customWidth="1"/>
    <col min="4830" max="5069" width="9.125" style="4"/>
    <col min="5070" max="5070" width="8.5" style="4" customWidth="1"/>
    <col min="5071" max="5071" width="26.125" style="4" customWidth="1"/>
    <col min="5072" max="5084" width="10.625" style="4" customWidth="1"/>
    <col min="5085" max="5085" width="11" style="4" customWidth="1"/>
    <col min="5086" max="5325" width="9.125" style="4"/>
    <col min="5326" max="5326" width="8.5" style="4" customWidth="1"/>
    <col min="5327" max="5327" width="26.125" style="4" customWidth="1"/>
    <col min="5328" max="5340" width="10.625" style="4" customWidth="1"/>
    <col min="5341" max="5341" width="11" style="4" customWidth="1"/>
    <col min="5342" max="5581" width="9.125" style="4"/>
    <col min="5582" max="5582" width="8.5" style="4" customWidth="1"/>
    <col min="5583" max="5583" width="26.125" style="4" customWidth="1"/>
    <col min="5584" max="5596" width="10.625" style="4" customWidth="1"/>
    <col min="5597" max="5597" width="11" style="4" customWidth="1"/>
    <col min="5598" max="5837" width="9.125" style="4"/>
    <col min="5838" max="5838" width="8.5" style="4" customWidth="1"/>
    <col min="5839" max="5839" width="26.125" style="4" customWidth="1"/>
    <col min="5840" max="5852" width="10.625" style="4" customWidth="1"/>
    <col min="5853" max="5853" width="11" style="4" customWidth="1"/>
    <col min="5854" max="6093" width="9.125" style="4"/>
    <col min="6094" max="6094" width="8.5" style="4" customWidth="1"/>
    <col min="6095" max="6095" width="26.125" style="4" customWidth="1"/>
    <col min="6096" max="6108" width="10.625" style="4" customWidth="1"/>
    <col min="6109" max="6109" width="11" style="4" customWidth="1"/>
    <col min="6110" max="6349" width="9.125" style="4"/>
    <col min="6350" max="6350" width="8.5" style="4" customWidth="1"/>
    <col min="6351" max="6351" width="26.125" style="4" customWidth="1"/>
    <col min="6352" max="6364" width="10.625" style="4" customWidth="1"/>
    <col min="6365" max="6365" width="11" style="4" customWidth="1"/>
    <col min="6366" max="6605" width="9.125" style="4"/>
    <col min="6606" max="6606" width="8.5" style="4" customWidth="1"/>
    <col min="6607" max="6607" width="26.125" style="4" customWidth="1"/>
    <col min="6608" max="6620" width="10.625" style="4" customWidth="1"/>
    <col min="6621" max="6621" width="11" style="4" customWidth="1"/>
    <col min="6622" max="6861" width="9.125" style="4"/>
    <col min="6862" max="6862" width="8.5" style="4" customWidth="1"/>
    <col min="6863" max="6863" width="26.125" style="4" customWidth="1"/>
    <col min="6864" max="6876" width="10.625" style="4" customWidth="1"/>
    <col min="6877" max="6877" width="11" style="4" customWidth="1"/>
    <col min="6878" max="7117" width="9.125" style="4"/>
    <col min="7118" max="7118" width="8.5" style="4" customWidth="1"/>
    <col min="7119" max="7119" width="26.125" style="4" customWidth="1"/>
    <col min="7120" max="7132" width="10.625" style="4" customWidth="1"/>
    <col min="7133" max="7133" width="11" style="4" customWidth="1"/>
    <col min="7134" max="7373" width="9.125" style="4"/>
    <col min="7374" max="7374" width="8.5" style="4" customWidth="1"/>
    <col min="7375" max="7375" width="26.125" style="4" customWidth="1"/>
    <col min="7376" max="7388" width="10.625" style="4" customWidth="1"/>
    <col min="7389" max="7389" width="11" style="4" customWidth="1"/>
    <col min="7390" max="7629" width="9.125" style="4"/>
    <col min="7630" max="7630" width="8.5" style="4" customWidth="1"/>
    <col min="7631" max="7631" width="26.125" style="4" customWidth="1"/>
    <col min="7632" max="7644" width="10.625" style="4" customWidth="1"/>
    <col min="7645" max="7645" width="11" style="4" customWidth="1"/>
    <col min="7646" max="7885" width="9.125" style="4"/>
    <col min="7886" max="7886" width="8.5" style="4" customWidth="1"/>
    <col min="7887" max="7887" width="26.125" style="4" customWidth="1"/>
    <col min="7888" max="7900" width="10.625" style="4" customWidth="1"/>
    <col min="7901" max="7901" width="11" style="4" customWidth="1"/>
    <col min="7902" max="8141" width="9.125" style="4"/>
    <col min="8142" max="8142" width="8.5" style="4" customWidth="1"/>
    <col min="8143" max="8143" width="26.125" style="4" customWidth="1"/>
    <col min="8144" max="8156" width="10.625" style="4" customWidth="1"/>
    <col min="8157" max="8157" width="11" style="4" customWidth="1"/>
    <col min="8158" max="8397" width="9.125" style="4"/>
    <col min="8398" max="8398" width="8.5" style="4" customWidth="1"/>
    <col min="8399" max="8399" width="26.125" style="4" customWidth="1"/>
    <col min="8400" max="8412" width="10.625" style="4" customWidth="1"/>
    <col min="8413" max="8413" width="11" style="4" customWidth="1"/>
    <col min="8414" max="8653" width="9.125" style="4"/>
    <col min="8654" max="8654" width="8.5" style="4" customWidth="1"/>
    <col min="8655" max="8655" width="26.125" style="4" customWidth="1"/>
    <col min="8656" max="8668" width="10.625" style="4" customWidth="1"/>
    <col min="8669" max="8669" width="11" style="4" customWidth="1"/>
    <col min="8670" max="8909" width="9.125" style="4"/>
    <col min="8910" max="8910" width="8.5" style="4" customWidth="1"/>
    <col min="8911" max="8911" width="26.125" style="4" customWidth="1"/>
    <col min="8912" max="8924" width="10.625" style="4" customWidth="1"/>
    <col min="8925" max="8925" width="11" style="4" customWidth="1"/>
    <col min="8926" max="9165" width="9.125" style="4"/>
    <col min="9166" max="9166" width="8.5" style="4" customWidth="1"/>
    <col min="9167" max="9167" width="26.125" style="4" customWidth="1"/>
    <col min="9168" max="9180" width="10.625" style="4" customWidth="1"/>
    <col min="9181" max="9181" width="11" style="4" customWidth="1"/>
    <col min="9182" max="9421" width="9.125" style="4"/>
    <col min="9422" max="9422" width="8.5" style="4" customWidth="1"/>
    <col min="9423" max="9423" width="26.125" style="4" customWidth="1"/>
    <col min="9424" max="9436" width="10.625" style="4" customWidth="1"/>
    <col min="9437" max="9437" width="11" style="4" customWidth="1"/>
    <col min="9438" max="9677" width="9.125" style="4"/>
    <col min="9678" max="9678" width="8.5" style="4" customWidth="1"/>
    <col min="9679" max="9679" width="26.125" style="4" customWidth="1"/>
    <col min="9680" max="9692" width="10.625" style="4" customWidth="1"/>
    <col min="9693" max="9693" width="11" style="4" customWidth="1"/>
    <col min="9694" max="9933" width="9.125" style="4"/>
    <col min="9934" max="9934" width="8.5" style="4" customWidth="1"/>
    <col min="9935" max="9935" width="26.125" style="4" customWidth="1"/>
    <col min="9936" max="9948" width="10.625" style="4" customWidth="1"/>
    <col min="9949" max="9949" width="11" style="4" customWidth="1"/>
    <col min="9950" max="10189" width="9.125" style="4"/>
    <col min="10190" max="10190" width="8.5" style="4" customWidth="1"/>
    <col min="10191" max="10191" width="26.125" style="4" customWidth="1"/>
    <col min="10192" max="10204" width="10.625" style="4" customWidth="1"/>
    <col min="10205" max="10205" width="11" style="4" customWidth="1"/>
    <col min="10206" max="10445" width="9.125" style="4"/>
    <col min="10446" max="10446" width="8.5" style="4" customWidth="1"/>
    <col min="10447" max="10447" width="26.125" style="4" customWidth="1"/>
    <col min="10448" max="10460" width="10.625" style="4" customWidth="1"/>
    <col min="10461" max="10461" width="11" style="4" customWidth="1"/>
    <col min="10462" max="10701" width="9.125" style="4"/>
    <col min="10702" max="10702" width="8.5" style="4" customWidth="1"/>
    <col min="10703" max="10703" width="26.125" style="4" customWidth="1"/>
    <col min="10704" max="10716" width="10.625" style="4" customWidth="1"/>
    <col min="10717" max="10717" width="11" style="4" customWidth="1"/>
    <col min="10718" max="10957" width="9.125" style="4"/>
    <col min="10958" max="10958" width="8.5" style="4" customWidth="1"/>
    <col min="10959" max="10959" width="26.125" style="4" customWidth="1"/>
    <col min="10960" max="10972" width="10.625" style="4" customWidth="1"/>
    <col min="10973" max="10973" width="11" style="4" customWidth="1"/>
    <col min="10974" max="11213" width="9.125" style="4"/>
    <col min="11214" max="11214" width="8.5" style="4" customWidth="1"/>
    <col min="11215" max="11215" width="26.125" style="4" customWidth="1"/>
    <col min="11216" max="11228" width="10.625" style="4" customWidth="1"/>
    <col min="11229" max="11229" width="11" style="4" customWidth="1"/>
    <col min="11230" max="11469" width="9.125" style="4"/>
    <col min="11470" max="11470" width="8.5" style="4" customWidth="1"/>
    <col min="11471" max="11471" width="26.125" style="4" customWidth="1"/>
    <col min="11472" max="11484" width="10.625" style="4" customWidth="1"/>
    <col min="11485" max="11485" width="11" style="4" customWidth="1"/>
    <col min="11486" max="11725" width="9.125" style="4"/>
    <col min="11726" max="11726" width="8.5" style="4" customWidth="1"/>
    <col min="11727" max="11727" width="26.125" style="4" customWidth="1"/>
    <col min="11728" max="11740" width="10.625" style="4" customWidth="1"/>
    <col min="11741" max="11741" width="11" style="4" customWidth="1"/>
    <col min="11742" max="11981" width="9.125" style="4"/>
    <col min="11982" max="11982" width="8.5" style="4" customWidth="1"/>
    <col min="11983" max="11983" width="26.125" style="4" customWidth="1"/>
    <col min="11984" max="11996" width="10.625" style="4" customWidth="1"/>
    <col min="11997" max="11997" width="11" style="4" customWidth="1"/>
    <col min="11998" max="12237" width="9.125" style="4"/>
    <col min="12238" max="12238" width="8.5" style="4" customWidth="1"/>
    <col min="12239" max="12239" width="26.125" style="4" customWidth="1"/>
    <col min="12240" max="12252" width="10.625" style="4" customWidth="1"/>
    <col min="12253" max="12253" width="11" style="4" customWidth="1"/>
    <col min="12254" max="12493" width="9.125" style="4"/>
    <col min="12494" max="12494" width="8.5" style="4" customWidth="1"/>
    <col min="12495" max="12495" width="26.125" style="4" customWidth="1"/>
    <col min="12496" max="12508" width="10.625" style="4" customWidth="1"/>
    <col min="12509" max="12509" width="11" style="4" customWidth="1"/>
    <col min="12510" max="12749" width="9.125" style="4"/>
    <col min="12750" max="12750" width="8.5" style="4" customWidth="1"/>
    <col min="12751" max="12751" width="26.125" style="4" customWidth="1"/>
    <col min="12752" max="12764" width="10.625" style="4" customWidth="1"/>
    <col min="12765" max="12765" width="11" style="4" customWidth="1"/>
    <col min="12766" max="13005" width="9.125" style="4"/>
    <col min="13006" max="13006" width="8.5" style="4" customWidth="1"/>
    <col min="13007" max="13007" width="26.125" style="4" customWidth="1"/>
    <col min="13008" max="13020" width="10.625" style="4" customWidth="1"/>
    <col min="13021" max="13021" width="11" style="4" customWidth="1"/>
    <col min="13022" max="13261" width="9.125" style="4"/>
    <col min="13262" max="13262" width="8.5" style="4" customWidth="1"/>
    <col min="13263" max="13263" width="26.125" style="4" customWidth="1"/>
    <col min="13264" max="13276" width="10.625" style="4" customWidth="1"/>
    <col min="13277" max="13277" width="11" style="4" customWidth="1"/>
    <col min="13278" max="13517" width="9.125" style="4"/>
    <col min="13518" max="13518" width="8.5" style="4" customWidth="1"/>
    <col min="13519" max="13519" width="26.125" style="4" customWidth="1"/>
    <col min="13520" max="13532" width="10.625" style="4" customWidth="1"/>
    <col min="13533" max="13533" width="11" style="4" customWidth="1"/>
    <col min="13534" max="13773" width="9.125" style="4"/>
    <col min="13774" max="13774" width="8.5" style="4" customWidth="1"/>
    <col min="13775" max="13775" width="26.125" style="4" customWidth="1"/>
    <col min="13776" max="13788" width="10.625" style="4" customWidth="1"/>
    <col min="13789" max="13789" width="11" style="4" customWidth="1"/>
    <col min="13790" max="14029" width="9.125" style="4"/>
    <col min="14030" max="14030" width="8.5" style="4" customWidth="1"/>
    <col min="14031" max="14031" width="26.125" style="4" customWidth="1"/>
    <col min="14032" max="14044" width="10.625" style="4" customWidth="1"/>
    <col min="14045" max="14045" width="11" style="4" customWidth="1"/>
    <col min="14046" max="14285" width="9.125" style="4"/>
    <col min="14286" max="14286" width="8.5" style="4" customWidth="1"/>
    <col min="14287" max="14287" width="26.125" style="4" customWidth="1"/>
    <col min="14288" max="14300" width="10.625" style="4" customWidth="1"/>
    <col min="14301" max="14301" width="11" style="4" customWidth="1"/>
    <col min="14302" max="14541" width="9.125" style="4"/>
    <col min="14542" max="14542" width="8.5" style="4" customWidth="1"/>
    <col min="14543" max="14543" width="26.125" style="4" customWidth="1"/>
    <col min="14544" max="14556" width="10.625" style="4" customWidth="1"/>
    <col min="14557" max="14557" width="11" style="4" customWidth="1"/>
    <col min="14558" max="14797" width="9.125" style="4"/>
    <col min="14798" max="14798" width="8.5" style="4" customWidth="1"/>
    <col min="14799" max="14799" width="26.125" style="4" customWidth="1"/>
    <col min="14800" max="14812" width="10.625" style="4" customWidth="1"/>
    <col min="14813" max="14813" width="11" style="4" customWidth="1"/>
    <col min="14814" max="15053" width="9.125" style="4"/>
    <col min="15054" max="15054" width="8.5" style="4" customWidth="1"/>
    <col min="15055" max="15055" width="26.125" style="4" customWidth="1"/>
    <col min="15056" max="15068" width="10.625" style="4" customWidth="1"/>
    <col min="15069" max="15069" width="11" style="4" customWidth="1"/>
    <col min="15070" max="15309" width="9.125" style="4"/>
    <col min="15310" max="15310" width="8.5" style="4" customWidth="1"/>
    <col min="15311" max="15311" width="26.125" style="4" customWidth="1"/>
    <col min="15312" max="15324" width="10.625" style="4" customWidth="1"/>
    <col min="15325" max="15325" width="11" style="4" customWidth="1"/>
    <col min="15326" max="15565" width="9.125" style="4"/>
    <col min="15566" max="15566" width="8.5" style="4" customWidth="1"/>
    <col min="15567" max="15567" width="26.125" style="4" customWidth="1"/>
    <col min="15568" max="15580" width="10.625" style="4" customWidth="1"/>
    <col min="15581" max="15581" width="11" style="4" customWidth="1"/>
    <col min="15582" max="15821" width="9.125" style="4"/>
    <col min="15822" max="15822" width="8.5" style="4" customWidth="1"/>
    <col min="15823" max="15823" width="26.125" style="4" customWidth="1"/>
    <col min="15824" max="15836" width="10.625" style="4" customWidth="1"/>
    <col min="15837" max="15837" width="11" style="4" customWidth="1"/>
    <col min="15838" max="16077" width="9.125" style="4"/>
    <col min="16078" max="16078" width="8.5" style="4" customWidth="1"/>
    <col min="16079" max="16079" width="26.125" style="4" customWidth="1"/>
    <col min="16080" max="16092" width="10.625" style="4" customWidth="1"/>
    <col min="16093" max="16093" width="11" style="4" customWidth="1"/>
    <col min="16094" max="16379" width="9.125" style="4"/>
  </cols>
  <sheetData>
    <row r="1" ht="19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15" customHeight="1" spans="1:10">
      <c r="A2" s="6"/>
      <c r="B2" s="6"/>
      <c r="C2" s="6"/>
      <c r="E2" s="7"/>
      <c r="F2" s="7"/>
      <c r="G2" s="7"/>
      <c r="H2" s="8" t="s">
        <v>1</v>
      </c>
      <c r="I2" s="8"/>
      <c r="J2" s="8"/>
    </row>
    <row r="3" ht="18" customHeight="1" spans="1:10">
      <c r="A3" s="9" t="s">
        <v>2</v>
      </c>
      <c r="B3" s="10" t="s">
        <v>3</v>
      </c>
      <c r="C3" s="11" t="s">
        <v>4</v>
      </c>
      <c r="D3" s="12" t="s">
        <v>5</v>
      </c>
      <c r="E3" s="13"/>
      <c r="F3" s="13"/>
      <c r="G3" s="13"/>
      <c r="H3" s="13"/>
      <c r="I3" s="43"/>
      <c r="J3" s="44" t="s">
        <v>6</v>
      </c>
    </row>
    <row r="4" ht="50.25" customHeight="1" spans="1:10">
      <c r="A4" s="9"/>
      <c r="B4" s="10"/>
      <c r="C4" s="14"/>
      <c r="D4" s="10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10" t="s">
        <v>12</v>
      </c>
      <c r="J4" s="45"/>
    </row>
    <row r="5" ht="15.75" customHeight="1" spans="1:10">
      <c r="A5" s="9"/>
      <c r="B5" s="15" t="s">
        <v>13</v>
      </c>
      <c r="C5" s="16">
        <f>SUM(C6,C39,C69)</f>
        <v>68536</v>
      </c>
      <c r="D5" s="17">
        <f>SUM(D6,D39,D69)</f>
        <v>9847.92</v>
      </c>
      <c r="E5" s="16">
        <f>SUM(E6,E39,E69)</f>
        <v>6659</v>
      </c>
      <c r="F5" s="16">
        <f>SUM(F6,F39,F69)</f>
        <v>1217</v>
      </c>
      <c r="G5" s="17">
        <f>H5+I5</f>
        <v>1971.92</v>
      </c>
      <c r="H5" s="17">
        <f>SUM(H6,H39,H69)</f>
        <v>1318.8</v>
      </c>
      <c r="I5" s="17">
        <f>SUM(I6,I39,I69)</f>
        <v>653.12</v>
      </c>
      <c r="J5" s="45"/>
    </row>
    <row r="6" ht="15.75" customHeight="1" spans="1:10">
      <c r="A6" s="18" t="s">
        <v>14</v>
      </c>
      <c r="B6" s="19" t="s">
        <v>15</v>
      </c>
      <c r="C6" s="20">
        <f>SUM(C7,C23)</f>
        <v>49283</v>
      </c>
      <c r="D6" s="20">
        <f>SUM(D7,D23)</f>
        <v>7032.18</v>
      </c>
      <c r="E6" s="20">
        <f>SUM(E7,E23)</f>
        <v>4544</v>
      </c>
      <c r="F6" s="20">
        <f>SUM(F7,F23)</f>
        <v>927</v>
      </c>
      <c r="G6" s="20">
        <f t="shared" ref="G6:G37" si="0">H6+I6</f>
        <v>1561.18</v>
      </c>
      <c r="H6" s="20">
        <f>SUM(H7,H23)</f>
        <v>1028.5</v>
      </c>
      <c r="I6" s="20">
        <f>SUM(I7,I23)</f>
        <v>532.68</v>
      </c>
      <c r="J6" s="46"/>
    </row>
    <row r="7" ht="15.75" customHeight="1" spans="1:10">
      <c r="A7" s="21" t="s">
        <v>16</v>
      </c>
      <c r="B7" s="22" t="s">
        <v>17</v>
      </c>
      <c r="C7" s="23">
        <f>SUM(C8:C22)</f>
        <v>16845</v>
      </c>
      <c r="D7" s="23">
        <f>SUM(D8:D22)</f>
        <v>2217.18</v>
      </c>
      <c r="E7" s="23">
        <f>SUM(E8:E22)</f>
        <v>524</v>
      </c>
      <c r="F7" s="23">
        <f>SUM(F8:F22)</f>
        <v>132</v>
      </c>
      <c r="G7" s="23">
        <f t="shared" si="0"/>
        <v>1561.18</v>
      </c>
      <c r="H7" s="23">
        <f>SUM(H8:H22)</f>
        <v>1028.5</v>
      </c>
      <c r="I7" s="23">
        <f>SUM(I8:I22)</f>
        <v>532.68</v>
      </c>
      <c r="J7" s="47"/>
    </row>
    <row r="8" ht="18" customHeight="1" spans="1:10">
      <c r="A8" s="24">
        <v>1</v>
      </c>
      <c r="B8" s="25" t="s">
        <v>18</v>
      </c>
      <c r="C8" s="26">
        <v>46</v>
      </c>
      <c r="D8" s="27">
        <f>SUM(E8:G8)</f>
        <v>5.52</v>
      </c>
      <c r="E8" s="28"/>
      <c r="F8" s="29"/>
      <c r="G8" s="27">
        <f t="shared" si="0"/>
        <v>5.52</v>
      </c>
      <c r="H8" s="27">
        <v>4.6</v>
      </c>
      <c r="I8" s="27">
        <v>0.92</v>
      </c>
      <c r="J8" s="48" t="s">
        <v>19</v>
      </c>
    </row>
    <row r="9" ht="18" customHeight="1" spans="1:10">
      <c r="A9" s="24">
        <v>2</v>
      </c>
      <c r="B9" s="25" t="s">
        <v>20</v>
      </c>
      <c r="C9" s="30">
        <v>1252</v>
      </c>
      <c r="D9" s="28">
        <f t="shared" ref="D9:D40" si="1">SUM(E9:G9)</f>
        <v>175.28</v>
      </c>
      <c r="E9" s="28"/>
      <c r="F9" s="31"/>
      <c r="G9" s="28">
        <f t="shared" si="0"/>
        <v>175.28</v>
      </c>
      <c r="H9" s="28">
        <f>125.2</f>
        <v>125.2</v>
      </c>
      <c r="I9" s="28">
        <v>50.08</v>
      </c>
      <c r="J9" s="48" t="s">
        <v>19</v>
      </c>
    </row>
    <row r="10" ht="18" customHeight="1" spans="1:10">
      <c r="A10" s="24">
        <v>3</v>
      </c>
      <c r="B10" s="25" t="s">
        <v>21</v>
      </c>
      <c r="C10" s="30">
        <v>1537</v>
      </c>
      <c r="D10" s="28">
        <f t="shared" si="1"/>
        <v>184.44</v>
      </c>
      <c r="E10" s="28"/>
      <c r="F10" s="31"/>
      <c r="G10" s="28">
        <f t="shared" si="0"/>
        <v>184.44</v>
      </c>
      <c r="H10" s="28">
        <v>153.7</v>
      </c>
      <c r="I10" s="28">
        <v>30.74</v>
      </c>
      <c r="J10" s="48" t="s">
        <v>19</v>
      </c>
    </row>
    <row r="11" ht="18" customHeight="1" spans="1:10">
      <c r="A11" s="24">
        <v>4</v>
      </c>
      <c r="B11" s="25" t="s">
        <v>22</v>
      </c>
      <c r="C11" s="30">
        <v>1121</v>
      </c>
      <c r="D11" s="28">
        <f t="shared" si="1"/>
        <v>156.94</v>
      </c>
      <c r="E11" s="28">
        <v>102.8</v>
      </c>
      <c r="F11" s="31"/>
      <c r="G11" s="28">
        <f t="shared" si="0"/>
        <v>54.14</v>
      </c>
      <c r="H11" s="28">
        <f>112.1-E11</f>
        <v>9.3</v>
      </c>
      <c r="I11" s="28">
        <v>44.84</v>
      </c>
      <c r="J11" s="48" t="s">
        <v>23</v>
      </c>
    </row>
    <row r="12" ht="18" customHeight="1" spans="1:10">
      <c r="A12" s="24">
        <v>5</v>
      </c>
      <c r="B12" s="25" t="s">
        <v>24</v>
      </c>
      <c r="C12" s="30">
        <v>1684</v>
      </c>
      <c r="D12" s="28">
        <f t="shared" si="1"/>
        <v>202.08</v>
      </c>
      <c r="E12" s="28">
        <v>155.4</v>
      </c>
      <c r="F12" s="31">
        <v>13</v>
      </c>
      <c r="G12" s="28">
        <f t="shared" si="0"/>
        <v>33.68</v>
      </c>
      <c r="H12" s="28"/>
      <c r="I12" s="28">
        <v>33.68</v>
      </c>
      <c r="J12" s="48" t="s">
        <v>25</v>
      </c>
    </row>
    <row r="13" ht="18" customHeight="1" spans="1:10">
      <c r="A13" s="24">
        <v>6</v>
      </c>
      <c r="B13" s="25" t="s">
        <v>26</v>
      </c>
      <c r="C13" s="30">
        <v>835</v>
      </c>
      <c r="D13" s="28">
        <f t="shared" si="1"/>
        <v>116.9</v>
      </c>
      <c r="E13" s="28"/>
      <c r="F13" s="31"/>
      <c r="G13" s="28">
        <f t="shared" si="0"/>
        <v>116.9</v>
      </c>
      <c r="H13" s="28">
        <v>83.5</v>
      </c>
      <c r="I13" s="28">
        <v>33.4</v>
      </c>
      <c r="J13" s="48" t="s">
        <v>19</v>
      </c>
    </row>
    <row r="14" ht="18" customHeight="1" spans="1:10">
      <c r="A14" s="24">
        <v>7</v>
      </c>
      <c r="B14" s="25" t="s">
        <v>27</v>
      </c>
      <c r="C14" s="30">
        <v>1553</v>
      </c>
      <c r="D14" s="28">
        <f t="shared" si="1"/>
        <v>186.36</v>
      </c>
      <c r="E14" s="28"/>
      <c r="F14" s="31"/>
      <c r="G14" s="28">
        <f t="shared" si="0"/>
        <v>186.36</v>
      </c>
      <c r="H14" s="28">
        <f>155.3</f>
        <v>155.3</v>
      </c>
      <c r="I14" s="28">
        <v>31.06</v>
      </c>
      <c r="J14" s="48" t="s">
        <v>19</v>
      </c>
    </row>
    <row r="15" ht="18" customHeight="1" spans="1:10">
      <c r="A15" s="24">
        <v>8</v>
      </c>
      <c r="B15" s="25" t="s">
        <v>28</v>
      </c>
      <c r="C15" s="30">
        <v>1562</v>
      </c>
      <c r="D15" s="28">
        <f t="shared" si="1"/>
        <v>187.44</v>
      </c>
      <c r="E15" s="28"/>
      <c r="F15" s="31">
        <v>119</v>
      </c>
      <c r="G15" s="28">
        <f t="shared" si="0"/>
        <v>68.44</v>
      </c>
      <c r="H15" s="28">
        <f>156.2-119</f>
        <v>37.2</v>
      </c>
      <c r="I15" s="28">
        <v>31.24</v>
      </c>
      <c r="J15" s="48" t="s">
        <v>23</v>
      </c>
    </row>
    <row r="16" ht="18" customHeight="1" spans="1:10">
      <c r="A16" s="24">
        <v>9</v>
      </c>
      <c r="B16" s="25" t="s">
        <v>29</v>
      </c>
      <c r="C16" s="30">
        <v>1038</v>
      </c>
      <c r="D16" s="28">
        <f t="shared" si="1"/>
        <v>145.32</v>
      </c>
      <c r="E16" s="28"/>
      <c r="F16" s="31"/>
      <c r="G16" s="28">
        <f t="shared" si="0"/>
        <v>145.32</v>
      </c>
      <c r="H16" s="28">
        <v>103.8</v>
      </c>
      <c r="I16" s="28">
        <v>41.52</v>
      </c>
      <c r="J16" s="48" t="s">
        <v>19</v>
      </c>
    </row>
    <row r="17" ht="18" customHeight="1" spans="1:10">
      <c r="A17" s="24">
        <v>10</v>
      </c>
      <c r="B17" s="25" t="s">
        <v>30</v>
      </c>
      <c r="C17" s="30">
        <v>2246</v>
      </c>
      <c r="D17" s="28">
        <f t="shared" si="1"/>
        <v>314.44</v>
      </c>
      <c r="E17" s="28"/>
      <c r="F17" s="31"/>
      <c r="G17" s="28">
        <f t="shared" si="0"/>
        <v>314.44</v>
      </c>
      <c r="H17" s="28">
        <v>224.6</v>
      </c>
      <c r="I17" s="28">
        <v>89.84</v>
      </c>
      <c r="J17" s="48" t="s">
        <v>19</v>
      </c>
    </row>
    <row r="18" ht="18" customHeight="1" spans="1:10">
      <c r="A18" s="24">
        <v>11</v>
      </c>
      <c r="B18" s="25" t="s">
        <v>31</v>
      </c>
      <c r="C18" s="30">
        <v>674</v>
      </c>
      <c r="D18" s="28">
        <f t="shared" si="1"/>
        <v>80.88</v>
      </c>
      <c r="E18" s="28"/>
      <c r="F18" s="31"/>
      <c r="G18" s="28">
        <f t="shared" si="0"/>
        <v>80.88</v>
      </c>
      <c r="H18" s="28">
        <v>67.4</v>
      </c>
      <c r="I18" s="28">
        <v>13.48</v>
      </c>
      <c r="J18" s="48" t="s">
        <v>19</v>
      </c>
    </row>
    <row r="19" ht="18" customHeight="1" spans="1:10">
      <c r="A19" s="24">
        <v>12</v>
      </c>
      <c r="B19" s="25" t="s">
        <v>32</v>
      </c>
      <c r="C19" s="30">
        <v>115</v>
      </c>
      <c r="D19" s="28">
        <f t="shared" si="1"/>
        <v>16.1</v>
      </c>
      <c r="E19" s="28"/>
      <c r="F19" s="31"/>
      <c r="G19" s="28">
        <f t="shared" si="0"/>
        <v>16.1</v>
      </c>
      <c r="H19" s="28">
        <v>11.5</v>
      </c>
      <c r="I19" s="28">
        <v>4.6</v>
      </c>
      <c r="J19" s="48" t="s">
        <v>19</v>
      </c>
    </row>
    <row r="20" ht="18" customHeight="1" spans="1:10">
      <c r="A20" s="24">
        <v>13</v>
      </c>
      <c r="B20" s="25" t="s">
        <v>33</v>
      </c>
      <c r="C20" s="30">
        <v>2658</v>
      </c>
      <c r="D20" s="28">
        <f t="shared" si="1"/>
        <v>372.12</v>
      </c>
      <c r="E20" s="28">
        <v>265.8</v>
      </c>
      <c r="F20" s="31"/>
      <c r="G20" s="28">
        <f t="shared" si="0"/>
        <v>106.32</v>
      </c>
      <c r="H20" s="28"/>
      <c r="I20" s="28">
        <v>106.32</v>
      </c>
      <c r="J20" s="48" t="s">
        <v>23</v>
      </c>
    </row>
    <row r="21" ht="18" customHeight="1" spans="1:10">
      <c r="A21" s="24">
        <v>14</v>
      </c>
      <c r="B21" s="25" t="s">
        <v>34</v>
      </c>
      <c r="C21" s="30">
        <v>110</v>
      </c>
      <c r="D21" s="28">
        <f t="shared" si="1"/>
        <v>15.4</v>
      </c>
      <c r="E21" s="28"/>
      <c r="F21" s="31"/>
      <c r="G21" s="28">
        <f t="shared" si="0"/>
        <v>15.4</v>
      </c>
      <c r="H21" s="28">
        <v>11</v>
      </c>
      <c r="I21" s="28">
        <v>4.4</v>
      </c>
      <c r="J21" s="48" t="s">
        <v>19</v>
      </c>
    </row>
    <row r="22" ht="18" customHeight="1" spans="1:10">
      <c r="A22" s="24">
        <v>15</v>
      </c>
      <c r="B22" s="25" t="s">
        <v>35</v>
      </c>
      <c r="C22" s="30">
        <v>414</v>
      </c>
      <c r="D22" s="28">
        <f t="shared" si="1"/>
        <v>57.96</v>
      </c>
      <c r="E22" s="28"/>
      <c r="F22" s="31"/>
      <c r="G22" s="28">
        <f t="shared" si="0"/>
        <v>57.96</v>
      </c>
      <c r="H22" s="28">
        <v>41.4</v>
      </c>
      <c r="I22" s="28">
        <v>16.56</v>
      </c>
      <c r="J22" s="48" t="s">
        <v>19</v>
      </c>
    </row>
    <row r="23" s="1" customFormat="1" ht="15.75" customHeight="1" spans="1:10">
      <c r="A23" s="21" t="s">
        <v>36</v>
      </c>
      <c r="B23" s="22" t="s">
        <v>37</v>
      </c>
      <c r="C23" s="23">
        <f>SUM(C24:C38)</f>
        <v>32438</v>
      </c>
      <c r="D23" s="23">
        <f t="shared" si="1"/>
        <v>4815</v>
      </c>
      <c r="E23" s="23">
        <f>SUM(E24:E38)</f>
        <v>4020</v>
      </c>
      <c r="F23" s="23">
        <f>SUM(F24:F38)</f>
        <v>795</v>
      </c>
      <c r="G23" s="23">
        <f t="shared" si="0"/>
        <v>0</v>
      </c>
      <c r="H23" s="23">
        <f>SUM(H24:H38)</f>
        <v>0</v>
      </c>
      <c r="I23" s="23">
        <f>SUM(I24:I38)</f>
        <v>0</v>
      </c>
      <c r="J23" s="49"/>
    </row>
    <row r="24" ht="15.75" customHeight="1" spans="1:10">
      <c r="A24" s="24">
        <v>1</v>
      </c>
      <c r="B24" s="32" t="s">
        <v>38</v>
      </c>
      <c r="C24" s="26">
        <v>2095</v>
      </c>
      <c r="D24" s="33">
        <f t="shared" si="1"/>
        <v>272</v>
      </c>
      <c r="E24" s="33">
        <v>245</v>
      </c>
      <c r="F24" s="33">
        <v>27</v>
      </c>
      <c r="G24" s="33">
        <f t="shared" si="0"/>
        <v>0</v>
      </c>
      <c r="H24" s="33"/>
      <c r="I24" s="50"/>
      <c r="J24" s="49"/>
    </row>
    <row r="25" ht="15.75" customHeight="1" spans="1:10">
      <c r="A25" s="24">
        <v>2</v>
      </c>
      <c r="B25" s="32" t="s">
        <v>39</v>
      </c>
      <c r="C25" s="26">
        <v>1938</v>
      </c>
      <c r="D25" s="33">
        <f t="shared" si="1"/>
        <v>289</v>
      </c>
      <c r="E25" s="33">
        <v>258</v>
      </c>
      <c r="F25" s="33">
        <v>31</v>
      </c>
      <c r="G25" s="33">
        <f t="shared" si="0"/>
        <v>0</v>
      </c>
      <c r="H25" s="33"/>
      <c r="I25" s="50"/>
      <c r="J25" s="49"/>
    </row>
    <row r="26" ht="15.75" customHeight="1" spans="1:10">
      <c r="A26" s="24">
        <v>3</v>
      </c>
      <c r="B26" s="32" t="s">
        <v>40</v>
      </c>
      <c r="C26" s="26">
        <v>2088</v>
      </c>
      <c r="D26" s="33">
        <f t="shared" si="1"/>
        <v>303</v>
      </c>
      <c r="E26" s="33">
        <v>272</v>
      </c>
      <c r="F26" s="33">
        <v>31</v>
      </c>
      <c r="G26" s="33">
        <f t="shared" si="0"/>
        <v>0</v>
      </c>
      <c r="H26" s="33"/>
      <c r="I26" s="50"/>
      <c r="J26" s="49"/>
    </row>
    <row r="27" ht="15.75" customHeight="1" spans="1:10">
      <c r="A27" s="24">
        <v>4</v>
      </c>
      <c r="B27" s="32" t="s">
        <v>41</v>
      </c>
      <c r="C27" s="26">
        <v>442</v>
      </c>
      <c r="D27" s="33">
        <f t="shared" si="1"/>
        <v>63</v>
      </c>
      <c r="E27" s="34">
        <v>56</v>
      </c>
      <c r="F27" s="34">
        <v>7</v>
      </c>
      <c r="G27" s="33">
        <f t="shared" si="0"/>
        <v>0</v>
      </c>
      <c r="H27" s="33"/>
      <c r="I27" s="50"/>
      <c r="J27" s="49"/>
    </row>
    <row r="28" ht="15.75" customHeight="1" spans="1:10">
      <c r="A28" s="24">
        <v>5</v>
      </c>
      <c r="B28" s="32" t="s">
        <v>42</v>
      </c>
      <c r="C28" s="26">
        <v>2498</v>
      </c>
      <c r="D28" s="33">
        <f t="shared" si="1"/>
        <v>408</v>
      </c>
      <c r="E28" s="33">
        <v>365</v>
      </c>
      <c r="F28" s="33">
        <v>43</v>
      </c>
      <c r="G28" s="33">
        <f t="shared" si="0"/>
        <v>0</v>
      </c>
      <c r="H28" s="33"/>
      <c r="I28" s="50"/>
      <c r="J28" s="49"/>
    </row>
    <row r="29" ht="15.75" customHeight="1" spans="1:10">
      <c r="A29" s="24">
        <v>6</v>
      </c>
      <c r="B29" s="32" t="s">
        <v>43</v>
      </c>
      <c r="C29" s="26">
        <v>439</v>
      </c>
      <c r="D29" s="33">
        <f t="shared" si="1"/>
        <v>56</v>
      </c>
      <c r="E29" s="33">
        <v>51</v>
      </c>
      <c r="F29" s="33">
        <v>5</v>
      </c>
      <c r="G29" s="33">
        <f t="shared" si="0"/>
        <v>0</v>
      </c>
      <c r="H29" s="33"/>
      <c r="I29" s="50"/>
      <c r="J29" s="49"/>
    </row>
    <row r="30" ht="15.75" customHeight="1" spans="1:10">
      <c r="A30" s="24">
        <v>7</v>
      </c>
      <c r="B30" s="32" t="s">
        <v>44</v>
      </c>
      <c r="C30" s="26">
        <v>2696</v>
      </c>
      <c r="D30" s="33">
        <f t="shared" si="1"/>
        <v>398</v>
      </c>
      <c r="E30" s="33">
        <v>358</v>
      </c>
      <c r="F30" s="33">
        <v>40</v>
      </c>
      <c r="G30" s="33">
        <f t="shared" si="0"/>
        <v>0</v>
      </c>
      <c r="H30" s="33"/>
      <c r="I30" s="50"/>
      <c r="J30" s="49"/>
    </row>
    <row r="31" ht="15.75" customHeight="1" spans="1:10">
      <c r="A31" s="24">
        <v>8</v>
      </c>
      <c r="B31" s="32" t="s">
        <v>45</v>
      </c>
      <c r="C31" s="26">
        <v>3941</v>
      </c>
      <c r="D31" s="33">
        <f t="shared" si="1"/>
        <v>528</v>
      </c>
      <c r="E31" s="33">
        <v>474</v>
      </c>
      <c r="F31" s="33">
        <v>54</v>
      </c>
      <c r="G31" s="33">
        <f t="shared" si="0"/>
        <v>0</v>
      </c>
      <c r="H31" s="33"/>
      <c r="I31" s="50"/>
      <c r="J31" s="49"/>
    </row>
    <row r="32" ht="15.75" customHeight="1" spans="1:10">
      <c r="A32" s="24">
        <v>9</v>
      </c>
      <c r="B32" s="35" t="s">
        <v>46</v>
      </c>
      <c r="C32" s="26">
        <v>2037</v>
      </c>
      <c r="D32" s="33">
        <f t="shared" si="1"/>
        <v>311</v>
      </c>
      <c r="E32" s="34">
        <v>235</v>
      </c>
      <c r="F32" s="34">
        <v>76</v>
      </c>
      <c r="G32" s="33">
        <f t="shared" si="0"/>
        <v>0</v>
      </c>
      <c r="H32" s="33"/>
      <c r="I32" s="50"/>
      <c r="J32" s="49"/>
    </row>
    <row r="33" ht="15.75" customHeight="1" spans="1:10">
      <c r="A33" s="24">
        <v>10</v>
      </c>
      <c r="B33" s="35" t="s">
        <v>47</v>
      </c>
      <c r="C33" s="26">
        <v>4265</v>
      </c>
      <c r="D33" s="33">
        <f t="shared" si="1"/>
        <v>640</v>
      </c>
      <c r="E33" s="33">
        <v>492</v>
      </c>
      <c r="F33" s="33">
        <v>148</v>
      </c>
      <c r="G33" s="33">
        <f t="shared" si="0"/>
        <v>0</v>
      </c>
      <c r="H33" s="33"/>
      <c r="I33" s="50"/>
      <c r="J33" s="49"/>
    </row>
    <row r="34" ht="15.75" customHeight="1" spans="1:10">
      <c r="A34" s="24">
        <v>11</v>
      </c>
      <c r="B34" s="35" t="s">
        <v>48</v>
      </c>
      <c r="C34" s="26">
        <v>4017</v>
      </c>
      <c r="D34" s="33">
        <f t="shared" si="1"/>
        <v>632</v>
      </c>
      <c r="E34" s="33">
        <v>483</v>
      </c>
      <c r="F34" s="33">
        <v>149</v>
      </c>
      <c r="G34" s="33">
        <f t="shared" si="0"/>
        <v>0</v>
      </c>
      <c r="H34" s="33"/>
      <c r="I34" s="50"/>
      <c r="J34" s="49"/>
    </row>
    <row r="35" ht="15.75" customHeight="1" spans="1:10">
      <c r="A35" s="24">
        <v>12</v>
      </c>
      <c r="B35" s="35" t="s">
        <v>25</v>
      </c>
      <c r="C35" s="26">
        <v>4364</v>
      </c>
      <c r="D35" s="33">
        <f t="shared" si="1"/>
        <v>676</v>
      </c>
      <c r="E35" s="33">
        <v>519</v>
      </c>
      <c r="F35" s="33">
        <v>157</v>
      </c>
      <c r="G35" s="33">
        <f t="shared" si="0"/>
        <v>0</v>
      </c>
      <c r="H35" s="33"/>
      <c r="I35" s="50"/>
      <c r="J35" s="49"/>
    </row>
    <row r="36" ht="15.75" customHeight="1" spans="1:10">
      <c r="A36" s="24">
        <v>13</v>
      </c>
      <c r="B36" s="32" t="s">
        <v>49</v>
      </c>
      <c r="C36" s="26">
        <v>376</v>
      </c>
      <c r="D36" s="33">
        <f t="shared" si="1"/>
        <v>45</v>
      </c>
      <c r="E36" s="34">
        <v>40</v>
      </c>
      <c r="F36" s="34">
        <v>5</v>
      </c>
      <c r="G36" s="33">
        <f t="shared" si="0"/>
        <v>0</v>
      </c>
      <c r="H36" s="33"/>
      <c r="I36" s="50"/>
      <c r="J36" s="49"/>
    </row>
    <row r="37" ht="15.75" customHeight="1" spans="1:10">
      <c r="A37" s="24">
        <v>14</v>
      </c>
      <c r="B37" s="32" t="s">
        <v>50</v>
      </c>
      <c r="C37" s="26">
        <v>488</v>
      </c>
      <c r="D37" s="33">
        <f t="shared" si="1"/>
        <v>67</v>
      </c>
      <c r="E37" s="34">
        <v>58</v>
      </c>
      <c r="F37" s="33">
        <v>9</v>
      </c>
      <c r="G37" s="33">
        <f t="shared" si="0"/>
        <v>0</v>
      </c>
      <c r="H37" s="33"/>
      <c r="I37" s="50"/>
      <c r="J37" s="49"/>
    </row>
    <row r="38" ht="15.75" customHeight="1" spans="1:10">
      <c r="A38" s="24">
        <v>15</v>
      </c>
      <c r="B38" s="32" t="s">
        <v>51</v>
      </c>
      <c r="C38" s="26">
        <v>754</v>
      </c>
      <c r="D38" s="33">
        <f t="shared" si="1"/>
        <v>127</v>
      </c>
      <c r="E38" s="34">
        <v>114</v>
      </c>
      <c r="F38" s="33">
        <v>13</v>
      </c>
      <c r="G38" s="33">
        <f t="shared" ref="G38:G71" si="2">H38+I38</f>
        <v>0</v>
      </c>
      <c r="H38" s="33"/>
      <c r="I38" s="50"/>
      <c r="J38" s="49"/>
    </row>
    <row r="39" ht="15.75" customHeight="1" spans="1:10">
      <c r="A39" s="36" t="s">
        <v>52</v>
      </c>
      <c r="B39" s="37" t="s">
        <v>53</v>
      </c>
      <c r="C39" s="20">
        <f>SUM(C40:C68)</f>
        <v>19253</v>
      </c>
      <c r="D39" s="20">
        <f t="shared" si="1"/>
        <v>2045.74</v>
      </c>
      <c r="E39" s="20">
        <f>SUM(E40:E68)</f>
        <v>1442</v>
      </c>
      <c r="F39" s="20">
        <f>SUM(F40:F68)</f>
        <v>193</v>
      </c>
      <c r="G39" s="20">
        <f t="shared" si="2"/>
        <v>410.74</v>
      </c>
      <c r="H39" s="20">
        <f>SUM(H40:H68)</f>
        <v>290.3</v>
      </c>
      <c r="I39" s="20">
        <f>SUM(I40:I68)</f>
        <v>120.44</v>
      </c>
      <c r="J39" s="51"/>
    </row>
    <row r="40" ht="16" customHeight="1" spans="1:10">
      <c r="A40" s="24">
        <v>1</v>
      </c>
      <c r="B40" s="32" t="s">
        <v>54</v>
      </c>
      <c r="C40" s="35">
        <v>1165</v>
      </c>
      <c r="D40" s="38">
        <f t="shared" si="1"/>
        <v>163.6</v>
      </c>
      <c r="E40" s="39"/>
      <c r="F40" s="38"/>
      <c r="G40" s="38">
        <f t="shared" si="2"/>
        <v>163.6</v>
      </c>
      <c r="H40" s="38">
        <v>117</v>
      </c>
      <c r="I40" s="38">
        <v>46.6</v>
      </c>
      <c r="J40" s="52" t="s">
        <v>19</v>
      </c>
    </row>
    <row r="41" ht="25" customHeight="1" spans="1:10">
      <c r="A41" s="24">
        <v>2</v>
      </c>
      <c r="B41" s="32" t="s">
        <v>55</v>
      </c>
      <c r="C41" s="35">
        <v>223</v>
      </c>
      <c r="D41" s="38">
        <f t="shared" ref="D41:D71" si="3">SUM(E41:G41)</f>
        <v>26.26</v>
      </c>
      <c r="E41" s="39"/>
      <c r="F41" s="38"/>
      <c r="G41" s="38">
        <f t="shared" si="2"/>
        <v>26.26</v>
      </c>
      <c r="H41" s="38">
        <v>21.8</v>
      </c>
      <c r="I41" s="38">
        <v>4.46</v>
      </c>
      <c r="J41" s="49"/>
    </row>
    <row r="42" ht="13.5" spans="1:10">
      <c r="A42" s="24">
        <v>3</v>
      </c>
      <c r="B42" s="32" t="s">
        <v>56</v>
      </c>
      <c r="C42" s="35">
        <v>690</v>
      </c>
      <c r="D42" s="38">
        <f t="shared" si="3"/>
        <v>96.6</v>
      </c>
      <c r="E42" s="39">
        <v>50</v>
      </c>
      <c r="F42" s="38">
        <v>19</v>
      </c>
      <c r="G42" s="38">
        <f t="shared" si="2"/>
        <v>27.6</v>
      </c>
      <c r="H42" s="38"/>
      <c r="I42" s="38">
        <v>27.6</v>
      </c>
      <c r="J42" s="51"/>
    </row>
    <row r="43" ht="13.5" spans="1:10">
      <c r="A43" s="24">
        <v>4</v>
      </c>
      <c r="B43" s="32" t="s">
        <v>57</v>
      </c>
      <c r="C43" s="35">
        <v>428</v>
      </c>
      <c r="D43" s="38">
        <f t="shared" si="3"/>
        <v>51.36</v>
      </c>
      <c r="E43" s="39">
        <v>30</v>
      </c>
      <c r="F43" s="38">
        <v>12.8</v>
      </c>
      <c r="G43" s="38">
        <f t="shared" si="2"/>
        <v>8.56</v>
      </c>
      <c r="H43" s="38"/>
      <c r="I43" s="38">
        <v>8.56</v>
      </c>
      <c r="J43" s="51"/>
    </row>
    <row r="44" ht="13.5" spans="1:10">
      <c r="A44" s="24">
        <v>5</v>
      </c>
      <c r="B44" s="32" t="s">
        <v>58</v>
      </c>
      <c r="C44" s="35">
        <v>58</v>
      </c>
      <c r="D44" s="38">
        <f t="shared" si="3"/>
        <v>6.96</v>
      </c>
      <c r="E44" s="39">
        <v>3</v>
      </c>
      <c r="F44" s="38">
        <v>2.8</v>
      </c>
      <c r="G44" s="38">
        <f t="shared" si="2"/>
        <v>1.16</v>
      </c>
      <c r="H44" s="38"/>
      <c r="I44" s="38">
        <v>1.16</v>
      </c>
      <c r="J44" s="51"/>
    </row>
    <row r="45" ht="13.5" spans="1:10">
      <c r="A45" s="24">
        <v>6</v>
      </c>
      <c r="B45" s="32" t="s">
        <v>59</v>
      </c>
      <c r="C45" s="35">
        <v>43</v>
      </c>
      <c r="D45" s="38">
        <f t="shared" si="3"/>
        <v>5.16</v>
      </c>
      <c r="E45" s="39">
        <v>3</v>
      </c>
      <c r="F45" s="38">
        <v>1.3</v>
      </c>
      <c r="G45" s="38">
        <f t="shared" si="2"/>
        <v>0.86</v>
      </c>
      <c r="H45" s="38"/>
      <c r="I45" s="38">
        <v>0.86</v>
      </c>
      <c r="J45" s="51"/>
    </row>
    <row r="46" ht="13.5" spans="1:10">
      <c r="A46" s="24">
        <v>7</v>
      </c>
      <c r="B46" s="32" t="s">
        <v>60</v>
      </c>
      <c r="C46" s="35">
        <v>1560</v>
      </c>
      <c r="D46" s="38">
        <f t="shared" si="3"/>
        <v>187.2</v>
      </c>
      <c r="E46" s="39">
        <v>130</v>
      </c>
      <c r="F46" s="38">
        <v>26</v>
      </c>
      <c r="G46" s="38">
        <f t="shared" si="2"/>
        <v>31.2</v>
      </c>
      <c r="H46" s="38"/>
      <c r="I46" s="38">
        <v>31.2</v>
      </c>
      <c r="J46" s="51"/>
    </row>
    <row r="47" ht="13.5" spans="1:10">
      <c r="A47" s="24">
        <v>8</v>
      </c>
      <c r="B47" s="32" t="s">
        <v>61</v>
      </c>
      <c r="C47" s="35">
        <v>646</v>
      </c>
      <c r="D47" s="38">
        <f t="shared" si="3"/>
        <v>64.6</v>
      </c>
      <c r="E47" s="39">
        <v>30</v>
      </c>
      <c r="F47" s="38">
        <v>34.6</v>
      </c>
      <c r="G47" s="38">
        <f t="shared" si="2"/>
        <v>0</v>
      </c>
      <c r="H47" s="38"/>
      <c r="I47" s="38"/>
      <c r="J47" s="51"/>
    </row>
    <row r="48" ht="13.5" spans="1:10">
      <c r="A48" s="24">
        <v>9</v>
      </c>
      <c r="B48" s="32" t="s">
        <v>62</v>
      </c>
      <c r="C48" s="35">
        <v>159</v>
      </c>
      <c r="D48" s="38">
        <f t="shared" si="3"/>
        <v>15.9</v>
      </c>
      <c r="E48" s="39">
        <v>12</v>
      </c>
      <c r="F48" s="38">
        <v>3.9</v>
      </c>
      <c r="G48" s="38">
        <f t="shared" si="2"/>
        <v>0</v>
      </c>
      <c r="H48" s="38"/>
      <c r="I48" s="38"/>
      <c r="J48" s="51"/>
    </row>
    <row r="49" ht="13.5" spans="1:10">
      <c r="A49" s="24">
        <v>10</v>
      </c>
      <c r="B49" s="32" t="s">
        <v>63</v>
      </c>
      <c r="C49" s="35">
        <v>382</v>
      </c>
      <c r="D49" s="38">
        <f t="shared" si="3"/>
        <v>38.2</v>
      </c>
      <c r="E49" s="39">
        <v>30</v>
      </c>
      <c r="F49" s="38">
        <v>8.2</v>
      </c>
      <c r="G49" s="38">
        <f t="shared" si="2"/>
        <v>0</v>
      </c>
      <c r="H49" s="38"/>
      <c r="I49" s="38"/>
      <c r="J49" s="51"/>
    </row>
    <row r="50" ht="13.5" spans="1:10">
      <c r="A50" s="24">
        <v>11</v>
      </c>
      <c r="B50" s="32" t="s">
        <v>64</v>
      </c>
      <c r="C50" s="35">
        <v>613</v>
      </c>
      <c r="D50" s="38">
        <f t="shared" si="3"/>
        <v>61.3</v>
      </c>
      <c r="E50" s="39">
        <v>32</v>
      </c>
      <c r="F50" s="38">
        <v>12.8</v>
      </c>
      <c r="G50" s="38">
        <f t="shared" si="2"/>
        <v>16.5</v>
      </c>
      <c r="H50" s="38">
        <v>16.5</v>
      </c>
      <c r="I50" s="38"/>
      <c r="J50" s="51"/>
    </row>
    <row r="51" ht="13.5" spans="1:10">
      <c r="A51" s="24">
        <v>12</v>
      </c>
      <c r="B51" s="32" t="s">
        <v>65</v>
      </c>
      <c r="C51" s="35">
        <v>91</v>
      </c>
      <c r="D51" s="38">
        <f t="shared" si="3"/>
        <v>9.1</v>
      </c>
      <c r="E51" s="39">
        <v>5</v>
      </c>
      <c r="F51" s="38">
        <v>4.1</v>
      </c>
      <c r="G51" s="38">
        <f t="shared" si="2"/>
        <v>0</v>
      </c>
      <c r="H51" s="38"/>
      <c r="I51" s="38"/>
      <c r="J51" s="51"/>
    </row>
    <row r="52" ht="13.5" spans="1:10">
      <c r="A52" s="24">
        <v>13</v>
      </c>
      <c r="B52" s="32" t="s">
        <v>66</v>
      </c>
      <c r="C52" s="35">
        <v>871</v>
      </c>
      <c r="D52" s="38">
        <f t="shared" si="3"/>
        <v>87.1</v>
      </c>
      <c r="E52" s="39">
        <v>50</v>
      </c>
      <c r="F52" s="38">
        <v>20</v>
      </c>
      <c r="G52" s="38">
        <f t="shared" si="2"/>
        <v>17.1</v>
      </c>
      <c r="H52" s="38">
        <v>17.1</v>
      </c>
      <c r="I52" s="38"/>
      <c r="J52" s="51"/>
    </row>
    <row r="53" ht="13.5" spans="1:10">
      <c r="A53" s="24">
        <v>14</v>
      </c>
      <c r="B53" s="32" t="s">
        <v>67</v>
      </c>
      <c r="C53" s="35">
        <v>2662</v>
      </c>
      <c r="D53" s="38">
        <f t="shared" si="3"/>
        <v>266.2</v>
      </c>
      <c r="E53" s="39">
        <v>256.2</v>
      </c>
      <c r="F53" s="38">
        <v>10</v>
      </c>
      <c r="G53" s="38">
        <f t="shared" si="2"/>
        <v>0</v>
      </c>
      <c r="H53" s="38"/>
      <c r="I53" s="38"/>
      <c r="J53" s="51"/>
    </row>
    <row r="54" ht="13.5" spans="1:10">
      <c r="A54" s="24">
        <v>15</v>
      </c>
      <c r="B54" s="32" t="s">
        <v>68</v>
      </c>
      <c r="C54" s="35">
        <v>912</v>
      </c>
      <c r="D54" s="38">
        <f t="shared" si="3"/>
        <v>91.2</v>
      </c>
      <c r="E54" s="39">
        <v>60</v>
      </c>
      <c r="F54" s="38">
        <v>15</v>
      </c>
      <c r="G54" s="38">
        <f t="shared" si="2"/>
        <v>16.2</v>
      </c>
      <c r="H54" s="38">
        <v>16.2</v>
      </c>
      <c r="I54" s="38"/>
      <c r="J54" s="51"/>
    </row>
    <row r="55" ht="13.5" spans="1:10">
      <c r="A55" s="24">
        <v>16</v>
      </c>
      <c r="B55" s="32" t="s">
        <v>69</v>
      </c>
      <c r="C55" s="35">
        <v>2377</v>
      </c>
      <c r="D55" s="38">
        <f t="shared" si="3"/>
        <v>237.7</v>
      </c>
      <c r="E55" s="39">
        <v>210</v>
      </c>
      <c r="F55" s="38">
        <v>10</v>
      </c>
      <c r="G55" s="38">
        <f t="shared" si="2"/>
        <v>17.7</v>
      </c>
      <c r="H55" s="38">
        <v>17.7</v>
      </c>
      <c r="I55" s="38"/>
      <c r="J55" s="51"/>
    </row>
    <row r="56" ht="13.5" spans="1:10">
      <c r="A56" s="24">
        <v>17</v>
      </c>
      <c r="B56" s="32" t="s">
        <v>70</v>
      </c>
      <c r="C56" s="35">
        <v>676</v>
      </c>
      <c r="D56" s="38">
        <f t="shared" si="3"/>
        <v>67.6</v>
      </c>
      <c r="E56" s="39">
        <v>50</v>
      </c>
      <c r="F56" s="38">
        <v>3.7</v>
      </c>
      <c r="G56" s="38">
        <f t="shared" si="2"/>
        <v>13.9</v>
      </c>
      <c r="H56" s="38">
        <v>13.9</v>
      </c>
      <c r="I56" s="38"/>
      <c r="J56" s="51"/>
    </row>
    <row r="57" ht="13.5" spans="1:10">
      <c r="A57" s="24">
        <v>18</v>
      </c>
      <c r="B57" s="32" t="s">
        <v>71</v>
      </c>
      <c r="C57" s="35">
        <v>1135</v>
      </c>
      <c r="D57" s="38">
        <f t="shared" si="3"/>
        <v>113.5</v>
      </c>
      <c r="E57" s="39">
        <v>86.7</v>
      </c>
      <c r="F57" s="38"/>
      <c r="G57" s="38">
        <f t="shared" si="2"/>
        <v>26.8</v>
      </c>
      <c r="H57" s="38">
        <v>26.8</v>
      </c>
      <c r="I57" s="38"/>
      <c r="J57" s="53"/>
    </row>
    <row r="58" ht="13.5" spans="1:10">
      <c r="A58" s="24">
        <v>19</v>
      </c>
      <c r="B58" s="32" t="s">
        <v>72</v>
      </c>
      <c r="C58" s="35">
        <v>664</v>
      </c>
      <c r="D58" s="38">
        <f t="shared" si="3"/>
        <v>66.4</v>
      </c>
      <c r="E58" s="39">
        <v>40</v>
      </c>
      <c r="F58" s="38"/>
      <c r="G58" s="38">
        <f t="shared" si="2"/>
        <v>26.4</v>
      </c>
      <c r="H58" s="38">
        <v>26.4</v>
      </c>
      <c r="I58" s="38"/>
      <c r="J58" s="53"/>
    </row>
    <row r="59" ht="13.5" spans="1:10">
      <c r="A59" s="24">
        <v>20</v>
      </c>
      <c r="B59" s="35" t="s">
        <v>73</v>
      </c>
      <c r="C59" s="35">
        <v>212</v>
      </c>
      <c r="D59" s="35">
        <f t="shared" si="3"/>
        <v>21.2</v>
      </c>
      <c r="E59" s="35">
        <v>21.2</v>
      </c>
      <c r="F59" s="35"/>
      <c r="G59" s="35">
        <f t="shared" si="2"/>
        <v>0</v>
      </c>
      <c r="H59" s="35"/>
      <c r="I59" s="35"/>
      <c r="J59" s="54"/>
    </row>
    <row r="60" ht="13.5" spans="1:10">
      <c r="A60" s="24">
        <v>21</v>
      </c>
      <c r="B60" s="40" t="s">
        <v>74</v>
      </c>
      <c r="C60" s="41">
        <v>140</v>
      </c>
      <c r="D60" s="42">
        <f t="shared" si="3"/>
        <v>14</v>
      </c>
      <c r="E60" s="42">
        <v>11</v>
      </c>
      <c r="F60" s="42"/>
      <c r="G60" s="42">
        <f t="shared" si="2"/>
        <v>3</v>
      </c>
      <c r="H60" s="42">
        <v>3</v>
      </c>
      <c r="I60" s="42"/>
      <c r="J60" s="55"/>
    </row>
    <row r="61" ht="13.5" spans="1:10">
      <c r="A61" s="24">
        <v>22</v>
      </c>
      <c r="B61" s="40" t="s">
        <v>75</v>
      </c>
      <c r="C61" s="41">
        <v>402</v>
      </c>
      <c r="D61" s="42">
        <f t="shared" si="3"/>
        <v>40.2</v>
      </c>
      <c r="E61" s="42">
        <v>30</v>
      </c>
      <c r="F61" s="42"/>
      <c r="G61" s="42">
        <f t="shared" si="2"/>
        <v>10.2</v>
      </c>
      <c r="H61" s="42">
        <v>10.2</v>
      </c>
      <c r="I61" s="42"/>
      <c r="J61" s="55"/>
    </row>
    <row r="62" ht="13.5" spans="1:10">
      <c r="A62" s="24">
        <v>23</v>
      </c>
      <c r="B62" s="40" t="s">
        <v>76</v>
      </c>
      <c r="C62" s="41">
        <v>1359</v>
      </c>
      <c r="D62" s="42">
        <f t="shared" si="3"/>
        <v>135.9</v>
      </c>
      <c r="E62" s="42">
        <v>135.9</v>
      </c>
      <c r="F62" s="42"/>
      <c r="G62" s="42">
        <f t="shared" si="2"/>
        <v>0</v>
      </c>
      <c r="H62" s="42"/>
      <c r="I62" s="42"/>
      <c r="J62" s="55"/>
    </row>
    <row r="63" ht="13.5" spans="1:10">
      <c r="A63" s="24">
        <v>24</v>
      </c>
      <c r="B63" s="40" t="s">
        <v>77</v>
      </c>
      <c r="C63" s="41">
        <v>64</v>
      </c>
      <c r="D63" s="42">
        <f t="shared" si="3"/>
        <v>6.4</v>
      </c>
      <c r="E63" s="42">
        <v>3</v>
      </c>
      <c r="F63" s="42"/>
      <c r="G63" s="42">
        <f t="shared" si="2"/>
        <v>3.4</v>
      </c>
      <c r="H63" s="42">
        <v>3.4</v>
      </c>
      <c r="I63" s="42"/>
      <c r="J63" s="55"/>
    </row>
    <row r="64" ht="13.5" spans="1:10">
      <c r="A64" s="24">
        <v>25</v>
      </c>
      <c r="B64" s="40" t="s">
        <v>78</v>
      </c>
      <c r="C64" s="41">
        <v>218</v>
      </c>
      <c r="D64" s="42">
        <f t="shared" si="3"/>
        <v>21.8</v>
      </c>
      <c r="E64" s="42">
        <v>12.7</v>
      </c>
      <c r="F64" s="42">
        <v>8.8</v>
      </c>
      <c r="G64" s="42">
        <f t="shared" si="2"/>
        <v>0.3</v>
      </c>
      <c r="H64" s="42">
        <v>0.3</v>
      </c>
      <c r="I64" s="42"/>
      <c r="J64" s="55"/>
    </row>
    <row r="65" ht="13.5" spans="1:10">
      <c r="A65" s="24">
        <v>26</v>
      </c>
      <c r="B65" s="40" t="s">
        <v>79</v>
      </c>
      <c r="C65" s="41">
        <v>1422</v>
      </c>
      <c r="D65" s="42">
        <f t="shared" si="3"/>
        <v>142.2</v>
      </c>
      <c r="E65" s="42">
        <v>142.2</v>
      </c>
      <c r="F65" s="42"/>
      <c r="G65" s="42">
        <f t="shared" si="2"/>
        <v>0</v>
      </c>
      <c r="H65" s="42"/>
      <c r="I65" s="42"/>
      <c r="J65" s="55"/>
    </row>
    <row r="66" ht="13.5" spans="1:10">
      <c r="A66" s="24">
        <v>27</v>
      </c>
      <c r="B66" s="40" t="s">
        <v>80</v>
      </c>
      <c r="C66" s="41">
        <v>17</v>
      </c>
      <c r="D66" s="42">
        <f t="shared" si="3"/>
        <v>1.7</v>
      </c>
      <c r="E66" s="42">
        <v>1.7</v>
      </c>
      <c r="F66" s="42"/>
      <c r="G66" s="42">
        <f t="shared" si="2"/>
        <v>0</v>
      </c>
      <c r="H66" s="42"/>
      <c r="I66" s="42"/>
      <c r="J66" s="55"/>
    </row>
    <row r="67" ht="13.5" spans="1:10">
      <c r="A67" s="24">
        <v>28</v>
      </c>
      <c r="B67" s="40" t="s">
        <v>81</v>
      </c>
      <c r="C67" s="41">
        <v>23</v>
      </c>
      <c r="D67" s="42">
        <f t="shared" si="3"/>
        <v>2.3</v>
      </c>
      <c r="E67" s="42">
        <v>2.3</v>
      </c>
      <c r="F67" s="42"/>
      <c r="G67" s="42">
        <f t="shared" si="2"/>
        <v>0</v>
      </c>
      <c r="H67" s="42"/>
      <c r="I67" s="42"/>
      <c r="J67" s="55"/>
    </row>
    <row r="68" ht="13.5" spans="1:10">
      <c r="A68" s="24">
        <v>29</v>
      </c>
      <c r="B68" s="40" t="s">
        <v>82</v>
      </c>
      <c r="C68" s="41">
        <v>41</v>
      </c>
      <c r="D68" s="42">
        <f t="shared" si="3"/>
        <v>4.1</v>
      </c>
      <c r="E68" s="42">
        <v>4.1</v>
      </c>
      <c r="F68" s="42"/>
      <c r="G68" s="42">
        <f t="shared" si="2"/>
        <v>0</v>
      </c>
      <c r="H68" s="42"/>
      <c r="I68" s="42"/>
      <c r="J68" s="55"/>
    </row>
    <row r="69" ht="13.5" spans="1:10">
      <c r="A69" s="36" t="s">
        <v>83</v>
      </c>
      <c r="B69" s="56" t="s">
        <v>84</v>
      </c>
      <c r="C69" s="57"/>
      <c r="D69" s="58">
        <f t="shared" si="3"/>
        <v>770</v>
      </c>
      <c r="E69" s="58">
        <f t="shared" ref="D69:F69" si="4">SUM(E70:E71)</f>
        <v>673</v>
      </c>
      <c r="F69" s="58">
        <f t="shared" si="4"/>
        <v>97</v>
      </c>
      <c r="G69" s="58">
        <f t="shared" si="2"/>
        <v>0</v>
      </c>
      <c r="H69" s="58"/>
      <c r="I69" s="58"/>
      <c r="J69" s="59"/>
    </row>
    <row r="70" ht="13.5" spans="1:10">
      <c r="A70" s="24" t="s">
        <v>16</v>
      </c>
      <c r="B70" s="40" t="s">
        <v>85</v>
      </c>
      <c r="C70" s="41"/>
      <c r="D70" s="42">
        <f t="shared" si="3"/>
        <v>770</v>
      </c>
      <c r="E70" s="42">
        <v>673</v>
      </c>
      <c r="F70" s="42">
        <v>97</v>
      </c>
      <c r="G70" s="42">
        <f t="shared" si="2"/>
        <v>0</v>
      </c>
      <c r="H70" s="42"/>
      <c r="I70" s="42"/>
      <c r="J70" s="60"/>
    </row>
    <row r="71" ht="13.5" spans="1:10">
      <c r="A71" s="24" t="s">
        <v>36</v>
      </c>
      <c r="B71" s="40" t="s">
        <v>86</v>
      </c>
      <c r="C71" s="41"/>
      <c r="D71" s="42">
        <f t="shared" si="3"/>
        <v>0</v>
      </c>
      <c r="E71" s="42"/>
      <c r="F71" s="42"/>
      <c r="G71" s="42">
        <f t="shared" si="2"/>
        <v>0</v>
      </c>
      <c r="H71" s="42"/>
      <c r="I71" s="42"/>
      <c r="J71" s="61"/>
    </row>
  </sheetData>
  <mergeCells count="11">
    <mergeCell ref="A1:J1"/>
    <mergeCell ref="A2:B2"/>
    <mergeCell ref="E2:F2"/>
    <mergeCell ref="H2:J2"/>
    <mergeCell ref="D3:I3"/>
    <mergeCell ref="A3:A4"/>
    <mergeCell ref="B3:B4"/>
    <mergeCell ref="C3:C4"/>
    <mergeCell ref="J3:J4"/>
    <mergeCell ref="J23:J38"/>
    <mergeCell ref="J40:J41"/>
  </mergeCells>
  <printOptions horizontalCentered="1"/>
  <pageMargins left="0.590277777777778" right="0" top="0.236111111111111" bottom="0.236111111111111" header="0.314583333333333" footer="0.156944444444444"/>
  <pageSetup paperSize="9" scale="67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（定）第一批免学费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2020-11-23T07:10:00Z</dcterms:created>
  <cp:lastPrinted>2022-03-17T07:45:00Z</cp:lastPrinted>
  <dcterms:modified xsi:type="dcterms:W3CDTF">2022-03-23T06:44:48Z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