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500"/>
  </bookViews>
  <sheets>
    <sheet name="2022年度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<sst xmlns="http://schemas.openxmlformats.org/spreadsheetml/2006/main" count="28" uniqueCount="21">
  <si>
    <t>项目</t>
  </si>
  <si>
    <t>孤儿</t>
  </si>
  <si>
    <t>事实无人抚养儿童</t>
  </si>
  <si>
    <t>人数</t>
  </si>
  <si>
    <t>累计</t>
  </si>
  <si>
    <t>金额</t>
  </si>
  <si>
    <t>价格补贴</t>
  </si>
  <si>
    <t>增发情况</t>
  </si>
  <si>
    <t>1月份</t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</si>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</sst>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name val="宋体"/>
      <charset val="1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Border="0" applyAlignment="0" applyProtection="0"/>
    <xf numFmtId="0" fontId="7" fillId="7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4" fillId="0" borderId="0" applyBorder="0" applyAlignment="0" applyProtection="0"/>
    <xf numFmtId="41" fontId="4" fillId="0" borderId="0" applyBorder="0" applyAlignment="0" applyProtection="0"/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4" fillId="0" borderId="0" applyBorder="0" applyAlignment="0" applyProtection="0"/>
    <xf numFmtId="0" fontId="10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4" fillId="0" borderId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/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pane xSplit="1" topLeftCell="B1" activePane="topRight" state="frozen"/>
      <selection/>
      <selection pane="topRight" activeCell="B14" sqref="B14:M14"/>
    </sheetView>
  </sheetViews>
  <sheetFormatPr defaultColWidth="9" defaultRowHeight="13.5"/>
  <cols>
    <col min="1" max="1" width="9" style="2" customWidth="1"/>
    <col min="2" max="2" width="9.4" style="2" customWidth="1"/>
    <col min="3" max="3" width="5.13333333333333" style="2" customWidth="1"/>
    <col min="4" max="4" width="7.38333333333333" style="2" customWidth="1"/>
    <col min="5" max="6" width="8.88333333333333" style="2" customWidth="1"/>
    <col min="7" max="10" width="7.38333333333333" style="2" customWidth="1"/>
    <col min="11" max="12" width="8.875" style="2" customWidth="1"/>
    <col min="13" max="13" width="7.38333333333333" style="2" customWidth="1"/>
    <col min="14" max="998" width="9" customWidth="1"/>
  </cols>
  <sheetData>
    <row r="1" ht="28" customHeight="1" spans="1:13">
      <c r="A1" s="3" t="s">
        <v>0</v>
      </c>
      <c r="B1" s="3" t="s">
        <v>1</v>
      </c>
      <c r="C1" s="3"/>
      <c r="D1" s="3"/>
      <c r="E1" s="3"/>
      <c r="F1" s="3"/>
      <c r="G1" s="3"/>
      <c r="H1" s="3" t="s">
        <v>2</v>
      </c>
      <c r="I1" s="3"/>
      <c r="J1" s="3"/>
      <c r="K1" s="3"/>
      <c r="L1" s="3"/>
      <c r="M1" s="3"/>
    </row>
    <row r="2" ht="28" customHeight="1" spans="1:13">
      <c r="A2" s="3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4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4</v>
      </c>
    </row>
    <row r="3" ht="28" customHeight="1" spans="1:13">
      <c r="A3" s="3" t="s">
        <v>8</v>
      </c>
      <c r="B3" s="3">
        <v>7</v>
      </c>
      <c r="C3" s="3">
        <f>B3</f>
        <v>7</v>
      </c>
      <c r="D3" s="3">
        <f t="shared" ref="D3:D8" si="0">B3*1740</f>
        <v>12180</v>
      </c>
      <c r="E3" s="3">
        <v>0</v>
      </c>
      <c r="F3" s="3">
        <v>12180</v>
      </c>
      <c r="G3" s="3">
        <f>D3+E3+F3</f>
        <v>24360</v>
      </c>
      <c r="H3" s="3">
        <v>22</v>
      </c>
      <c r="I3" s="3">
        <f>H3</f>
        <v>22</v>
      </c>
      <c r="J3" s="3">
        <v>37244</v>
      </c>
      <c r="K3" s="3">
        <v>0</v>
      </c>
      <c r="L3" s="3">
        <v>37244</v>
      </c>
      <c r="M3" s="3">
        <f>SUM(J3:L3)</f>
        <v>74488</v>
      </c>
    </row>
    <row r="4" ht="28" customHeight="1" spans="1:13">
      <c r="A4" s="3" t="s">
        <v>9</v>
      </c>
      <c r="B4" s="3">
        <v>7</v>
      </c>
      <c r="C4" s="3">
        <f t="shared" ref="C4:C14" si="1">C3+B4</f>
        <v>14</v>
      </c>
      <c r="D4" s="3">
        <f t="shared" si="0"/>
        <v>12180</v>
      </c>
      <c r="E4" s="3">
        <v>0</v>
      </c>
      <c r="F4" s="3">
        <v>0</v>
      </c>
      <c r="G4" s="3">
        <f>G3+D4+E4+F4</f>
        <v>36540</v>
      </c>
      <c r="H4" s="3">
        <v>23</v>
      </c>
      <c r="I4" s="3">
        <f>I3+H4</f>
        <v>45</v>
      </c>
      <c r="J4" s="3">
        <v>38984</v>
      </c>
      <c r="K4" s="3">
        <v>0</v>
      </c>
      <c r="L4" s="3">
        <v>0</v>
      </c>
      <c r="M4" s="3">
        <f>SUM(J4:L4)+M3</f>
        <v>113472</v>
      </c>
    </row>
    <row r="5" ht="28" customHeight="1" spans="1:13">
      <c r="A5" s="3" t="s">
        <v>10</v>
      </c>
      <c r="B5" s="3">
        <v>7</v>
      </c>
      <c r="C5" s="3">
        <f t="shared" si="1"/>
        <v>21</v>
      </c>
      <c r="D5" s="3">
        <f t="shared" si="0"/>
        <v>12180</v>
      </c>
      <c r="E5" s="3">
        <v>0</v>
      </c>
      <c r="F5" s="3">
        <v>0</v>
      </c>
      <c r="G5" s="3">
        <f t="shared" ref="G4:G14" si="2">G4+D5+E5+F5</f>
        <v>48720</v>
      </c>
      <c r="H5" s="3">
        <v>23</v>
      </c>
      <c r="I5" s="3">
        <f t="shared" ref="I5:I14" si="3">I4+H5</f>
        <v>68</v>
      </c>
      <c r="J5" s="3">
        <v>38984</v>
      </c>
      <c r="K5" s="3">
        <v>0</v>
      </c>
      <c r="L5" s="3">
        <v>0</v>
      </c>
      <c r="M5" s="3">
        <f t="shared" ref="M5:M14" si="4">SUM(J5:L5)+M4</f>
        <v>152456</v>
      </c>
    </row>
    <row r="6" ht="28" customHeight="1" spans="1:13">
      <c r="A6" s="3" t="s">
        <v>11</v>
      </c>
      <c r="B6" s="3">
        <v>7</v>
      </c>
      <c r="C6" s="3">
        <f t="shared" si="1"/>
        <v>28</v>
      </c>
      <c r="D6" s="3">
        <v>12180</v>
      </c>
      <c r="E6" s="3">
        <v>0</v>
      </c>
      <c r="F6" s="3">
        <v>0</v>
      </c>
      <c r="G6" s="3">
        <f t="shared" si="2"/>
        <v>60900</v>
      </c>
      <c r="H6" s="3">
        <v>23</v>
      </c>
      <c r="I6" s="3">
        <f t="shared" si="3"/>
        <v>91</v>
      </c>
      <c r="J6" s="3">
        <v>38984</v>
      </c>
      <c r="K6" s="3">
        <v>0</v>
      </c>
      <c r="L6" s="3">
        <v>0</v>
      </c>
      <c r="M6" s="3">
        <f t="shared" si="4"/>
        <v>191440</v>
      </c>
    </row>
    <row r="7" ht="28" customHeight="1" spans="1:13">
      <c r="A7" s="3" t="s">
        <v>12</v>
      </c>
      <c r="B7" s="3">
        <v>7</v>
      </c>
      <c r="C7" s="3">
        <f t="shared" si="1"/>
        <v>35</v>
      </c>
      <c r="D7" s="3">
        <v>12740</v>
      </c>
      <c r="E7" s="3">
        <v>0</v>
      </c>
      <c r="F7" s="3">
        <v>560</v>
      </c>
      <c r="G7" s="3">
        <f t="shared" si="2"/>
        <v>74200</v>
      </c>
      <c r="H7" s="3">
        <v>24</v>
      </c>
      <c r="I7" s="3">
        <f t="shared" si="3"/>
        <v>115</v>
      </c>
      <c r="J7" s="3">
        <v>42604</v>
      </c>
      <c r="K7" s="3">
        <v>0</v>
      </c>
      <c r="L7" s="3">
        <v>1800</v>
      </c>
      <c r="M7" s="3">
        <f t="shared" si="4"/>
        <v>235844</v>
      </c>
    </row>
    <row r="8" ht="28" customHeight="1" spans="1:13">
      <c r="A8" s="3" t="s">
        <v>13</v>
      </c>
      <c r="B8" s="3">
        <v>7</v>
      </c>
      <c r="C8" s="3">
        <f t="shared" si="1"/>
        <v>42</v>
      </c>
      <c r="D8" s="3">
        <f t="shared" ref="D8:D13" si="5">B8*1820</f>
        <v>12740</v>
      </c>
      <c r="E8" s="3">
        <v>0</v>
      </c>
      <c r="F8" s="3">
        <v>0</v>
      </c>
      <c r="G8" s="3">
        <f t="shared" si="2"/>
        <v>86940</v>
      </c>
      <c r="H8" s="3">
        <v>24</v>
      </c>
      <c r="I8" s="3">
        <f t="shared" si="3"/>
        <v>139</v>
      </c>
      <c r="J8" s="3">
        <v>42604</v>
      </c>
      <c r="K8" s="3">
        <v>0</v>
      </c>
      <c r="L8" s="3">
        <v>0</v>
      </c>
      <c r="M8" s="3">
        <f t="shared" si="4"/>
        <v>278448</v>
      </c>
    </row>
    <row r="9" ht="28" customHeight="1" spans="1:13">
      <c r="A9" s="3" t="s">
        <v>14</v>
      </c>
      <c r="B9" s="3">
        <v>7</v>
      </c>
      <c r="C9" s="3">
        <f t="shared" si="1"/>
        <v>49</v>
      </c>
      <c r="D9" s="3">
        <v>12740</v>
      </c>
      <c r="E9" s="3">
        <v>0</v>
      </c>
      <c r="F9" s="3">
        <v>0</v>
      </c>
      <c r="G9" s="3">
        <f t="shared" si="2"/>
        <v>99680</v>
      </c>
      <c r="H9" s="3">
        <v>24</v>
      </c>
      <c r="I9" s="3">
        <f t="shared" si="3"/>
        <v>163</v>
      </c>
      <c r="J9" s="3">
        <v>42604</v>
      </c>
      <c r="K9" s="3">
        <v>0</v>
      </c>
      <c r="L9" s="3">
        <v>0</v>
      </c>
      <c r="M9" s="3">
        <f t="shared" si="4"/>
        <v>321052</v>
      </c>
    </row>
    <row r="10" s="1" customFormat="1" ht="28" customHeight="1" spans="1:13">
      <c r="A10" s="4" t="s">
        <v>15</v>
      </c>
      <c r="B10" s="4">
        <v>7</v>
      </c>
      <c r="C10" s="4">
        <f t="shared" si="1"/>
        <v>56</v>
      </c>
      <c r="D10" s="4">
        <f t="shared" si="5"/>
        <v>12740</v>
      </c>
      <c r="E10" s="4">
        <v>0</v>
      </c>
      <c r="F10" s="4">
        <v>0</v>
      </c>
      <c r="G10" s="4">
        <f t="shared" si="2"/>
        <v>112420</v>
      </c>
      <c r="H10" s="4">
        <v>24</v>
      </c>
      <c r="I10" s="4">
        <f t="shared" si="3"/>
        <v>187</v>
      </c>
      <c r="J10" s="4">
        <v>42604</v>
      </c>
      <c r="K10" s="4">
        <v>0</v>
      </c>
      <c r="L10" s="4">
        <v>0</v>
      </c>
      <c r="M10" s="4">
        <f t="shared" si="4"/>
        <v>363656</v>
      </c>
    </row>
    <row r="11" s="1" customFormat="1" ht="28" customHeight="1" spans="1:13">
      <c r="A11" s="4" t="s">
        <v>16</v>
      </c>
      <c r="B11" s="4">
        <v>7</v>
      </c>
      <c r="C11" s="4">
        <f t="shared" si="1"/>
        <v>63</v>
      </c>
      <c r="D11" s="4">
        <f t="shared" si="5"/>
        <v>12740</v>
      </c>
      <c r="E11" s="4">
        <v>0</v>
      </c>
      <c r="F11" s="4">
        <v>0</v>
      </c>
      <c r="G11" s="4">
        <f t="shared" si="2"/>
        <v>125160</v>
      </c>
      <c r="H11" s="4">
        <v>24</v>
      </c>
      <c r="I11" s="4">
        <f t="shared" si="3"/>
        <v>211</v>
      </c>
      <c r="J11" s="4">
        <v>42604</v>
      </c>
      <c r="K11" s="4">
        <v>0</v>
      </c>
      <c r="L11" s="4">
        <v>0</v>
      </c>
      <c r="M11" s="4">
        <f t="shared" si="4"/>
        <v>406260</v>
      </c>
    </row>
    <row r="12" ht="28" customHeight="1" spans="1:13">
      <c r="A12" s="3" t="s">
        <v>17</v>
      </c>
      <c r="B12" s="3">
        <v>7</v>
      </c>
      <c r="C12" s="3">
        <f t="shared" si="1"/>
        <v>70</v>
      </c>
      <c r="D12" s="4">
        <f t="shared" si="5"/>
        <v>12740</v>
      </c>
      <c r="E12" s="3">
        <f>B12*84</f>
        <v>588</v>
      </c>
      <c r="F12" s="3">
        <v>0</v>
      </c>
      <c r="G12" s="3">
        <f t="shared" si="2"/>
        <v>138488</v>
      </c>
      <c r="H12" s="3">
        <v>24</v>
      </c>
      <c r="I12" s="3">
        <f t="shared" si="3"/>
        <v>235</v>
      </c>
      <c r="J12" s="3">
        <v>42604</v>
      </c>
      <c r="K12" s="3">
        <f>23*84</f>
        <v>1932</v>
      </c>
      <c r="L12" s="3">
        <v>0</v>
      </c>
      <c r="M12" s="3">
        <f t="shared" si="4"/>
        <v>450796</v>
      </c>
    </row>
    <row r="13" ht="28" customHeight="1" spans="1:13">
      <c r="A13" s="3" t="s">
        <v>18</v>
      </c>
      <c r="B13" s="3">
        <v>7</v>
      </c>
      <c r="C13" s="3">
        <f t="shared" si="1"/>
        <v>77</v>
      </c>
      <c r="D13" s="4">
        <f t="shared" si="5"/>
        <v>12740</v>
      </c>
      <c r="E13" s="3">
        <v>0</v>
      </c>
      <c r="F13" s="3">
        <v>0</v>
      </c>
      <c r="G13" s="3">
        <f t="shared" si="2"/>
        <v>151228</v>
      </c>
      <c r="H13" s="3">
        <v>25</v>
      </c>
      <c r="I13" s="3">
        <f t="shared" si="3"/>
        <v>260</v>
      </c>
      <c r="J13" s="3">
        <v>44424</v>
      </c>
      <c r="K13" s="3">
        <v>0</v>
      </c>
      <c r="L13" s="3">
        <v>0</v>
      </c>
      <c r="M13" s="3">
        <f t="shared" si="4"/>
        <v>495220</v>
      </c>
    </row>
    <row r="14" ht="28" customHeight="1" spans="1:13">
      <c r="A14" s="3" t="s">
        <v>19</v>
      </c>
      <c r="B14" s="3">
        <v>7</v>
      </c>
      <c r="C14" s="3">
        <f>C13+B14</f>
        <v>84</v>
      </c>
      <c r="D14" s="5">
        <v>12740</v>
      </c>
      <c r="E14" s="3">
        <v>0</v>
      </c>
      <c r="F14" s="3">
        <v>0</v>
      </c>
      <c r="G14" s="3">
        <f>G13+D14+E14+F14</f>
        <v>163968</v>
      </c>
      <c r="H14" s="3">
        <v>25</v>
      </c>
      <c r="I14" s="3">
        <f>I13+H14</f>
        <v>285</v>
      </c>
      <c r="J14" s="3">
        <v>44424</v>
      </c>
      <c r="K14" s="3">
        <v>0</v>
      </c>
      <c r="L14" s="3">
        <v>0</v>
      </c>
      <c r="M14" s="3">
        <f>SUM(J14:L14)+M13</f>
        <v>539644</v>
      </c>
    </row>
    <row r="15" ht="28" customHeight="1" spans="1:13">
      <c r="A15" s="3" t="s">
        <v>20</v>
      </c>
      <c r="B15" s="3">
        <f>SUM(B3:B13)</f>
        <v>77</v>
      </c>
      <c r="C15" s="3"/>
      <c r="D15" s="3">
        <f>SUM(D3:D14)</f>
        <v>150640</v>
      </c>
      <c r="E15" s="3">
        <f t="shared" ref="E15:M15" si="6">SUM(E3:E14)</f>
        <v>588</v>
      </c>
      <c r="F15" s="3">
        <f t="shared" si="6"/>
        <v>12740</v>
      </c>
      <c r="G15" s="3"/>
      <c r="H15" s="3">
        <f t="shared" si="6"/>
        <v>285</v>
      </c>
      <c r="I15" s="3"/>
      <c r="J15" s="3">
        <f t="shared" si="6"/>
        <v>498668</v>
      </c>
      <c r="K15" s="3">
        <f t="shared" si="6"/>
        <v>1932</v>
      </c>
      <c r="L15" s="3">
        <f t="shared" si="6"/>
        <v>39044</v>
      </c>
      <c r="M15" s="3"/>
    </row>
  </sheetData>
  <mergeCells count="3">
    <mergeCell ref="B1:G1"/>
    <mergeCell ref="H1:M1"/>
    <mergeCell ref="A1:A2"/>
  </mergeCells>
  <pageMargins left="0.699305555555556" right="0.699305555555556" top="0.75" bottom="0.75" header="0.511111111111111" footer="0.511111111111111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025" width="9" customWidth="1"/>
  </cols>
  <sheetData/>
  <pageMargins left="0.699305555555556" right="0.699305555555556" top="0.75" bottom="0.75" header="0.511111111111111" footer="0.511111111111111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025" width="9" customWidth="1"/>
  </cols>
  <sheetData/>
  <pageMargins left="0.699305555555556" right="0.699305555555556" top="0.75" bottom="0.75" header="0.511111111111111" footer="0.511111111111111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Trio_Office/6.1.3.2$Windows_x86 LibreOffice_project/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2022年度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gyb1</cp:lastModifiedBy>
  <cp:revision>7</cp:revision>
  <dcterms:created xsi:type="dcterms:W3CDTF">2019-11-07T18:21:00Z</dcterms:created>
  <dcterms:modified xsi:type="dcterms:W3CDTF">2023-03-06T02:16:38Z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ICV">
    <vt:lpwstr>E3BEE40B0321411CA55DD81D1BC16035</vt:lpwstr>
  </property>
</Properties>
</file>