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<sst xmlns="http://schemas.openxmlformats.org/spreadsheetml/2006/main" count="28" uniqueCount="21">
  <si>
    <t>项目</t>
  </si>
  <si>
    <t>孤儿</t>
  </si>
  <si>
    <t>事实无人抚养儿童</t>
  </si>
  <si>
    <t>人数</t>
  </si>
  <si>
    <t>累计</t>
  </si>
  <si>
    <t>金额</t>
  </si>
  <si>
    <t>价格补贴</t>
  </si>
  <si>
    <t>增发情况</t>
  </si>
  <si>
    <t>1月份</t>
  </si>
  <si>
    <t>2月份</t>
  </si>
  <si>
    <t>3月份</t>
  </si>
  <si>
    <t>4月份</t>
  </si>
  <si>
    <t>5月份</t>
  </si>
  <si>
    <t>6月份</t>
  </si>
  <si>
    <t>7月份</t>
  </si>
  <si>
    <t>8月份</t>
  </si>
  <si>
    <t>9月份</t>
  </si>
  <si>
    <t>10月份</t>
  </si>
  <si>
    <t>11月份</t>
  </si>
  <si>
    <t>12月份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</si>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</sst>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5"/>
  <sheetViews>
    <sheetView tabSelected="1" workbookViewId="0">
      <selection activeCell="I19" sqref="I19"/>
    </sheetView>
  </sheetViews>
  <sheetFormatPr defaultColWidth="8.89166666666667" defaultRowHeight="13.5"/>
  <cols>
    <col min="1" max="1" width="11.25" style="1" customWidth="1"/>
    <col min="2" max="2" width="9.4" style="1" customWidth="1"/>
    <col min="3" max="3" width="5.13333333333333" style="1" customWidth="1"/>
    <col min="4" max="4" width="7.38333333333333" style="1" customWidth="1"/>
    <col min="5" max="6" width="8.88333333333333" style="1" customWidth="1"/>
    <col min="7" max="9" width="7.38333333333333" style="1" customWidth="1"/>
    <col min="10" max="10" width="8.75" style="1" customWidth="1"/>
    <col min="11" max="12" width="8.88333333333333" style="1" customWidth="1"/>
    <col min="13" max="13" width="8.75" style="1" customWidth="1"/>
  </cols>
  <sheetData>
    <row r="1" spans="1:13">
      <c r="A1" s="2" t="s">
        <v>0</v>
      </c>
      <c r="B1" s="2" t="s">
        <v>1</v>
      </c>
      <c r="C1" s="2"/>
      <c r="D1" s="2"/>
      <c r="E1" s="2"/>
      <c r="F1" s="2"/>
      <c r="G1" s="2"/>
      <c r="H1" s="2" t="s">
        <v>2</v>
      </c>
      <c r="I1" s="2"/>
      <c r="J1" s="2"/>
      <c r="K1" s="2"/>
      <c r="L1" s="2"/>
      <c r="M1" s="2"/>
    </row>
    <row r="2" spans="1:13">
      <c r="A2" s="2"/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4</v>
      </c>
      <c r="H2" s="2" t="s">
        <v>3</v>
      </c>
      <c r="I2" s="2" t="s">
        <v>4</v>
      </c>
      <c r="J2" s="2" t="s">
        <v>5</v>
      </c>
      <c r="K2" s="2" t="s">
        <v>6</v>
      </c>
      <c r="L2" s="2" t="s">
        <v>7</v>
      </c>
      <c r="M2" s="2" t="s">
        <v>4</v>
      </c>
    </row>
    <row r="3" spans="1:13">
      <c r="A3" s="2" t="s">
        <v>8</v>
      </c>
      <c r="B3" s="2">
        <v>7</v>
      </c>
      <c r="C3" s="2">
        <f>B3</f>
        <v>7</v>
      </c>
      <c r="D3" s="2">
        <v>14560</v>
      </c>
      <c r="E3" s="2">
        <v>0</v>
      </c>
      <c r="F3" s="2">
        <v>14560</v>
      </c>
      <c r="G3" s="2">
        <f>D3+E3+F3</f>
        <v>29120</v>
      </c>
      <c r="H3" s="2">
        <v>47</v>
      </c>
      <c r="I3" s="2">
        <f>H3</f>
        <v>47</v>
      </c>
      <c r="J3" s="2">
        <v>93485</v>
      </c>
      <c r="K3" s="2">
        <v>0</v>
      </c>
      <c r="L3" s="2">
        <v>93485</v>
      </c>
      <c r="M3" s="2">
        <f>SUM(J3:L3)</f>
        <v>186970</v>
      </c>
    </row>
    <row r="4" spans="1:13">
      <c r="A4" s="2" t="s">
        <v>9</v>
      </c>
      <c r="B4" s="2">
        <v>7</v>
      </c>
      <c r="C4" s="2">
        <f t="shared" ref="C4:C14" si="0">C3+B4</f>
        <v>14</v>
      </c>
      <c r="D4" s="2">
        <v>14560</v>
      </c>
      <c r="E4" s="2">
        <v>0</v>
      </c>
      <c r="F4" s="2"/>
      <c r="G4" s="2">
        <f t="shared" ref="G4:G14" si="1">G3+D4+E4+F4</f>
        <v>43680</v>
      </c>
      <c r="H4" s="2">
        <v>48</v>
      </c>
      <c r="I4" s="2">
        <f t="shared" ref="I4:I14" si="2">I3+H4</f>
        <v>95</v>
      </c>
      <c r="J4" s="2">
        <v>95565</v>
      </c>
      <c r="K4" s="2">
        <v>0</v>
      </c>
      <c r="L4" s="2"/>
      <c r="M4" s="2">
        <f t="shared" ref="M4:M14" si="3">SUM(J4:L4)+M3</f>
        <v>282535</v>
      </c>
    </row>
    <row r="5" spans="1:13">
      <c r="A5" s="2" t="s">
        <v>10</v>
      </c>
      <c r="B5" s="2">
        <v>7</v>
      </c>
      <c r="C5" s="2">
        <f t="shared" si="0"/>
        <v>21</v>
      </c>
      <c r="D5" s="2">
        <v>14560</v>
      </c>
      <c r="E5" s="2">
        <v>0</v>
      </c>
      <c r="F5" s="2"/>
      <c r="G5" s="2">
        <f t="shared" si="1"/>
        <v>58240</v>
      </c>
      <c r="H5" s="2">
        <v>49</v>
      </c>
      <c r="I5" s="2">
        <f t="shared" si="2"/>
        <v>144</v>
      </c>
      <c r="J5" s="2">
        <v>96605</v>
      </c>
      <c r="K5" s="2">
        <v>0</v>
      </c>
      <c r="L5" s="2"/>
      <c r="M5" s="2">
        <f t="shared" si="3"/>
        <v>379140</v>
      </c>
    </row>
    <row r="6" spans="1:13">
      <c r="A6" s="2" t="s">
        <v>11</v>
      </c>
      <c r="B6" s="2">
        <v>7</v>
      </c>
      <c r="C6" s="2">
        <f t="shared" si="0"/>
        <v>28</v>
      </c>
      <c r="D6" s="2">
        <v>14560</v>
      </c>
      <c r="E6" s="2">
        <v>0</v>
      </c>
      <c r="F6" s="2"/>
      <c r="G6" s="2">
        <f t="shared" si="1"/>
        <v>72800</v>
      </c>
      <c r="H6" s="2">
        <v>50</v>
      </c>
      <c r="I6" s="2">
        <f t="shared" si="2"/>
        <v>194</v>
      </c>
      <c r="J6" s="2">
        <v>98685</v>
      </c>
      <c r="K6" s="2">
        <v>0</v>
      </c>
      <c r="L6" s="2"/>
      <c r="M6" s="2">
        <f t="shared" si="3"/>
        <v>477825</v>
      </c>
    </row>
    <row r="7" spans="1:13">
      <c r="A7" s="2" t="s">
        <v>12</v>
      </c>
      <c r="B7" s="2">
        <v>7</v>
      </c>
      <c r="C7" s="2">
        <f t="shared" si="0"/>
        <v>35</v>
      </c>
      <c r="D7" s="2">
        <f>B7*2080</f>
        <v>14560</v>
      </c>
      <c r="E7" s="2">
        <v>0</v>
      </c>
      <c r="F7" s="2"/>
      <c r="G7" s="2">
        <f t="shared" si="1"/>
        <v>87360</v>
      </c>
      <c r="H7" s="2">
        <v>51</v>
      </c>
      <c r="I7" s="2">
        <f t="shared" si="2"/>
        <v>245</v>
      </c>
      <c r="J7" s="2">
        <v>100485</v>
      </c>
      <c r="K7" s="2">
        <v>0</v>
      </c>
      <c r="L7" s="2"/>
      <c r="M7" s="2">
        <f t="shared" si="3"/>
        <v>578310</v>
      </c>
    </row>
    <row r="8" spans="1:13">
      <c r="A8" s="2" t="s">
        <v>13</v>
      </c>
      <c r="B8" s="2">
        <v>7</v>
      </c>
      <c r="C8" s="2">
        <f t="shared" si="0"/>
        <v>42</v>
      </c>
      <c r="D8" s="2">
        <f>B8*2080</f>
        <v>14560</v>
      </c>
      <c r="E8" s="2">
        <v>0</v>
      </c>
      <c r="F8" s="2"/>
      <c r="G8" s="2">
        <f t="shared" si="1"/>
        <v>101920</v>
      </c>
      <c r="H8" s="2">
        <v>51</v>
      </c>
      <c r="I8" s="2">
        <f t="shared" si="2"/>
        <v>296</v>
      </c>
      <c r="J8" s="2">
        <v>100725</v>
      </c>
      <c r="K8" s="2">
        <v>0</v>
      </c>
      <c r="L8" s="2"/>
      <c r="M8" s="2">
        <f t="shared" si="3"/>
        <v>679035</v>
      </c>
    </row>
    <row r="9" spans="1:13">
      <c r="A9" s="2" t="s">
        <v>14</v>
      </c>
      <c r="B9" s="2">
        <v>7</v>
      </c>
      <c r="C9" s="2">
        <f t="shared" si="0"/>
        <v>49</v>
      </c>
      <c r="D9" s="2">
        <f t="shared" ref="D9:D14" si="4">B9*2140</f>
        <v>14980</v>
      </c>
      <c r="E9" s="2">
        <v>0</v>
      </c>
      <c r="F9" s="2"/>
      <c r="G9" s="2">
        <f t="shared" si="1"/>
        <v>116900</v>
      </c>
      <c r="H9" s="2">
        <v>50</v>
      </c>
      <c r="I9" s="2">
        <f t="shared" si="2"/>
        <v>346</v>
      </c>
      <c r="J9" s="2">
        <v>101477</v>
      </c>
      <c r="K9" s="2">
        <v>0</v>
      </c>
      <c r="L9" s="2"/>
      <c r="M9" s="2">
        <f t="shared" si="3"/>
        <v>780512</v>
      </c>
    </row>
    <row r="10" spans="1:13">
      <c r="A10" s="3" t="s">
        <v>15</v>
      </c>
      <c r="B10" s="2">
        <v>6</v>
      </c>
      <c r="C10" s="3">
        <f t="shared" si="0"/>
        <v>55</v>
      </c>
      <c r="D10" s="2">
        <f t="shared" si="4"/>
        <v>12840</v>
      </c>
      <c r="E10" s="3">
        <v>0</v>
      </c>
      <c r="F10" s="3"/>
      <c r="G10" s="3">
        <f t="shared" si="1"/>
        <v>129740</v>
      </c>
      <c r="H10" s="2">
        <v>51</v>
      </c>
      <c r="I10" s="3">
        <f t="shared" si="2"/>
        <v>397</v>
      </c>
      <c r="J10" s="2">
        <v>102547</v>
      </c>
      <c r="K10" s="3">
        <v>0</v>
      </c>
      <c r="L10" s="3"/>
      <c r="M10" s="3">
        <f t="shared" si="3"/>
        <v>883059</v>
      </c>
    </row>
    <row r="11" spans="1:13">
      <c r="A11" s="3" t="s">
        <v>16</v>
      </c>
      <c r="B11" s="2">
        <v>6</v>
      </c>
      <c r="C11" s="3">
        <f t="shared" si="0"/>
        <v>61</v>
      </c>
      <c r="D11" s="2">
        <f t="shared" si="4"/>
        <v>12840</v>
      </c>
      <c r="E11" s="3">
        <v>0</v>
      </c>
      <c r="F11" s="3"/>
      <c r="G11" s="3">
        <f t="shared" si="1"/>
        <v>142580</v>
      </c>
      <c r="H11" s="2">
        <v>52</v>
      </c>
      <c r="I11" s="3">
        <f t="shared" si="2"/>
        <v>449</v>
      </c>
      <c r="J11" s="2">
        <v>105971</v>
      </c>
      <c r="K11" s="3">
        <v>0</v>
      </c>
      <c r="L11" s="3"/>
      <c r="M11" s="3">
        <f t="shared" si="3"/>
        <v>989030</v>
      </c>
    </row>
    <row r="12" spans="1:13">
      <c r="A12" s="2" t="s">
        <v>17</v>
      </c>
      <c r="B12" s="2">
        <v>6</v>
      </c>
      <c r="C12" s="2">
        <f t="shared" si="0"/>
        <v>67</v>
      </c>
      <c r="D12" s="2">
        <f t="shared" si="4"/>
        <v>12840</v>
      </c>
      <c r="E12" s="3">
        <v>0</v>
      </c>
      <c r="F12" s="2"/>
      <c r="G12" s="2">
        <f t="shared" si="1"/>
        <v>155420</v>
      </c>
      <c r="H12" s="2">
        <v>53</v>
      </c>
      <c r="I12" s="2">
        <f t="shared" si="2"/>
        <v>502</v>
      </c>
      <c r="J12" s="2">
        <v>107397</v>
      </c>
      <c r="K12" s="3">
        <v>0</v>
      </c>
      <c r="L12" s="2"/>
      <c r="M12" s="2">
        <f t="shared" si="3"/>
        <v>1096427</v>
      </c>
    </row>
    <row r="13" spans="1:13">
      <c r="A13" s="2" t="s">
        <v>18</v>
      </c>
      <c r="B13" s="2">
        <v>6</v>
      </c>
      <c r="C13" s="2">
        <f t="shared" si="0"/>
        <v>73</v>
      </c>
      <c r="D13" s="2">
        <f t="shared" si="4"/>
        <v>12840</v>
      </c>
      <c r="E13" s="3">
        <v>0</v>
      </c>
      <c r="F13" s="2"/>
      <c r="G13" s="2">
        <f t="shared" si="1"/>
        <v>168260</v>
      </c>
      <c r="H13" s="2">
        <v>52</v>
      </c>
      <c r="I13" s="2">
        <f t="shared" si="2"/>
        <v>554</v>
      </c>
      <c r="J13" s="2">
        <v>106327</v>
      </c>
      <c r="K13" s="3">
        <v>0</v>
      </c>
      <c r="L13" s="2"/>
      <c r="M13" s="2">
        <f t="shared" si="3"/>
        <v>1202754</v>
      </c>
    </row>
    <row r="14" spans="1:13">
      <c r="A14" s="2" t="s">
        <v>19</v>
      </c>
      <c r="B14" s="2">
        <v>6</v>
      </c>
      <c r="C14" s="2">
        <f t="shared" si="0"/>
        <v>79</v>
      </c>
      <c r="D14" s="2">
        <f t="shared" si="4"/>
        <v>12840</v>
      </c>
      <c r="E14" s="2">
        <v>0</v>
      </c>
      <c r="F14" s="2"/>
      <c r="G14" s="2">
        <f t="shared" si="1"/>
        <v>181100</v>
      </c>
      <c r="H14" s="2">
        <v>53</v>
      </c>
      <c r="I14" s="2">
        <f t="shared" si="2"/>
        <v>607</v>
      </c>
      <c r="J14" s="2">
        <v>107998</v>
      </c>
      <c r="K14" s="2">
        <v>0</v>
      </c>
      <c r="L14" s="2"/>
      <c r="M14" s="2">
        <f t="shared" si="3"/>
        <v>1310752</v>
      </c>
    </row>
    <row r="15" spans="1:13">
      <c r="A15" s="2" t="s">
        <v>20</v>
      </c>
      <c r="B15" s="2">
        <f t="shared" ref="B15:F15" si="5">SUM(B3:B14)</f>
        <v>79</v>
      </c>
      <c r="C15" s="2"/>
      <c r="D15" s="2">
        <f t="shared" si="5"/>
        <v>166540</v>
      </c>
      <c r="E15" s="2">
        <f t="shared" si="5"/>
        <v>0</v>
      </c>
      <c r="F15" s="2">
        <f t="shared" si="5"/>
        <v>14560</v>
      </c>
      <c r="G15" s="2">
        <f>G14</f>
        <v>181100</v>
      </c>
      <c r="H15" s="2">
        <f t="shared" ref="H15:L15" si="6">SUM(H3:H14)</f>
        <v>607</v>
      </c>
      <c r="I15" s="2"/>
      <c r="J15" s="2">
        <f t="shared" si="6"/>
        <v>1217267</v>
      </c>
      <c r="K15" s="2">
        <f t="shared" si="6"/>
        <v>0</v>
      </c>
      <c r="L15" s="2">
        <f t="shared" si="6"/>
        <v>93485</v>
      </c>
      <c r="M15" s="2">
        <f>SUM(J15:L15)</f>
        <v>1310752</v>
      </c>
    </row>
  </sheetData>
  <mergeCells count="3">
    <mergeCell ref="B1:G1"/>
    <mergeCell ref="H1:M1"/>
    <mergeCell ref="A1:A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还是楠哥好～</cp:lastModifiedBy>
  <dcterms:created xsi:type="dcterms:W3CDTF">2026-05-13T06:58:00Z</dcterms:created>
  <dcterms:modified xsi:type="dcterms:W3CDTF">2026-05-13T07:28:10Z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695255F45E58429ABDC4E1AC883A442C_13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